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Data" sheetId="1" state="visible" r:id="rId1"/>
    <sheet xmlns:r="http://schemas.openxmlformats.org/officeDocument/2006/relationships" name="Heat Map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rial"/>
      <b val="1"/>
      <color rgb="001B4D89"/>
      <sz val="15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color rgb="000000FF"/>
    </font>
    <font>
      <name val="Arial"/>
      <b val="1"/>
      <color rgb="001B4D89"/>
      <sz val="9"/>
    </font>
    <font>
      <name val="Arial"/>
      <b val="1"/>
      <color rgb="00FFFFFF"/>
      <sz val="11"/>
    </font>
    <font>
      <name val="Arial"/>
      <b val="1"/>
    </font>
    <font>
      <name val="Arial"/>
      <b val="1"/>
      <color rgb="00FFFFFF"/>
    </font>
    <font>
      <name val="Arial"/>
      <b val="1"/>
      <color rgb="00000000"/>
    </font>
    <font>
      <name val="Arial"/>
      <b val="1"/>
      <color rgb="001B4D89"/>
      <sz val="11"/>
    </font>
    <font>
      <name val="Arial"/>
      <sz val="10"/>
    </font>
  </fonts>
  <fills count="8">
    <fill>
      <patternFill/>
    </fill>
    <fill>
      <patternFill patternType="gray125"/>
    </fill>
    <fill>
      <patternFill patternType="solid">
        <fgColor rgb="001B4D89"/>
      </patternFill>
    </fill>
    <fill>
      <patternFill patternType="solid">
        <fgColor rgb="00F6F8FB"/>
      </patternFill>
    </fill>
    <fill>
      <patternFill patternType="solid">
        <fgColor rgb="00D4B106"/>
      </patternFill>
    </fill>
    <fill>
      <patternFill patternType="solid">
        <fgColor rgb="00E08A2B"/>
      </patternFill>
    </fill>
    <fill>
      <patternFill patternType="solid">
        <fgColor rgb="00B23A48"/>
      </patternFill>
    </fill>
    <fill>
      <patternFill patternType="solid">
        <fgColor rgb="002E7D5B"/>
      </patternFill>
    </fill>
  </fills>
  <borders count="2">
    <border>
      <left/>
      <right/>
      <top/>
      <bottom/>
      <diagonal/>
    </border>
    <border>
      <left style="thin">
        <color rgb="00CDD4DD"/>
      </left>
      <right style="thin">
        <color rgb="00CDD4DD"/>
      </right>
      <top style="thin">
        <color rgb="00CDD4DD"/>
      </top>
      <bottom style="thin">
        <color rgb="00CDD4DD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5" fillId="0" borderId="0" pivotButton="0" quotePrefix="0" xfId="0"/>
    <xf numFmtId="0" fontId="3" fillId="2" borderId="0" applyAlignment="1" pivotButton="0" quotePrefix="0" xfId="0">
      <alignment horizontal="center"/>
    </xf>
    <xf numFmtId="0" fontId="6" fillId="4" borderId="1" applyAlignment="1" pivotButton="0" quotePrefix="0" xfId="0">
      <alignment horizontal="center"/>
    </xf>
    <xf numFmtId="0" fontId="6" fillId="5" borderId="1" applyAlignment="1" pivotButton="0" quotePrefix="0" xfId="0">
      <alignment horizontal="center"/>
    </xf>
    <xf numFmtId="0" fontId="6" fillId="6" borderId="1" applyAlignment="1" pivotButton="0" quotePrefix="0" xfId="0">
      <alignment horizontal="center"/>
    </xf>
    <xf numFmtId="0" fontId="6" fillId="7" borderId="1" applyAlignment="1" pivotButton="0" quotePrefix="0" xfId="0">
      <alignment horizontal="center"/>
    </xf>
    <xf numFmtId="0" fontId="7" fillId="0" borderId="0" pivotButton="0" quotePrefix="0" xfId="0"/>
    <xf numFmtId="0" fontId="8" fillId="6" borderId="0" pivotButton="0" quotePrefix="0" xfId="0"/>
    <xf numFmtId="0" fontId="8" fillId="5" borderId="0" pivotButton="0" quotePrefix="0" xfId="0"/>
    <xf numFmtId="0" fontId="9" fillId="4" borderId="0" pivotButton="0" quotePrefix="0" xfId="0"/>
    <xf numFmtId="0" fontId="8" fillId="7" borderId="0" pivotButton="0" quotePrefix="0" xfId="0"/>
    <xf numFmtId="0" fontId="1" fillId="0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showGridLines="0" workbookViewId="0">
      <selection activeCell="A1" sqref="A1"/>
    </sheetView>
  </sheetViews>
  <sheetFormatPr baseColWidth="8" defaultRowHeight="15"/>
  <cols>
    <col width="9" customWidth="1" min="1" max="1"/>
    <col width="30" customWidth="1" min="2" max="2"/>
    <col width="13" customWidth="1" min="3" max="3"/>
    <col width="11" customWidth="1" min="4" max="4"/>
    <col width="9" customWidth="1" min="5" max="5"/>
    <col width="12" customWidth="1" min="6" max="6"/>
  </cols>
  <sheetData>
    <row r="1">
      <c r="A1" s="1" t="inlineStr">
        <is>
          <t>Risk Heat Map — Data</t>
        </is>
      </c>
    </row>
    <row r="2">
      <c r="A2" s="2" t="inlineStr">
        <is>
          <t>Enter risks with Likelihood &amp; Impact; the Heat Map tab plots counts</t>
        </is>
      </c>
    </row>
    <row r="4">
      <c r="A4" s="3" t="inlineStr">
        <is>
          <t>Risk ID</t>
        </is>
      </c>
      <c r="B4" s="3" t="inlineStr">
        <is>
          <t>Risk Description</t>
        </is>
      </c>
      <c r="C4" s="3" t="inlineStr">
        <is>
          <t>Likelihood (1-5)</t>
        </is>
      </c>
      <c r="D4" s="3" t="inlineStr">
        <is>
          <t>Impact (1-5)</t>
        </is>
      </c>
      <c r="E4" s="3" t="inlineStr">
        <is>
          <t>Score</t>
        </is>
      </c>
      <c r="F4" s="3" t="inlineStr">
        <is>
          <t>Rating</t>
        </is>
      </c>
    </row>
    <row r="5">
      <c r="A5" s="4" t="inlineStr">
        <is>
          <t>R-01</t>
        </is>
      </c>
      <c r="B5" s="4" t="inlineStr">
        <is>
          <t>FX depreciation</t>
        </is>
      </c>
      <c r="C5" s="5" t="n">
        <v>4</v>
      </c>
      <c r="D5" s="5" t="n">
        <v>4</v>
      </c>
      <c r="E5" s="4">
        <f>IF(OR(C5="",D5=""),"",C5*D5)</f>
        <v/>
      </c>
      <c r="F5" s="4">
        <f>IF(E5="","",IF(E5&gt;=15,"Critical",IF(E5&gt;=9,"High",IF(E5&gt;=4,"Medium","Low"))))</f>
        <v/>
      </c>
    </row>
    <row r="6">
      <c r="A6" s="6" t="inlineStr">
        <is>
          <t>R-02</t>
        </is>
      </c>
      <c r="B6" s="6" t="inlineStr">
        <is>
          <t>Ransomware</t>
        </is>
      </c>
      <c r="C6" s="7" t="n">
        <v>3</v>
      </c>
      <c r="D6" s="7" t="n">
        <v>5</v>
      </c>
      <c r="E6" s="6">
        <f>IF(OR(C6="",D6=""),"",C6*D6)</f>
        <v/>
      </c>
      <c r="F6" s="6">
        <f>IF(E6="","",IF(E6&gt;=15,"Critical",IF(E6&gt;=9,"High",IF(E6&gt;=4,"Medium","Low"))))</f>
        <v/>
      </c>
    </row>
    <row r="7">
      <c r="A7" s="4" t="inlineStr">
        <is>
          <t>R-03</t>
        </is>
      </c>
      <c r="B7" s="4" t="inlineStr">
        <is>
          <t>Key-person dependency</t>
        </is>
      </c>
      <c r="C7" s="5" t="n">
        <v>3</v>
      </c>
      <c r="D7" s="5" t="n">
        <v>3</v>
      </c>
      <c r="E7" s="4">
        <f>IF(OR(C7="",D7=""),"",C7*D7)</f>
        <v/>
      </c>
      <c r="F7" s="4">
        <f>IF(E7="","",IF(E7&gt;=15,"Critical",IF(E7&gt;=9,"High",IF(E7&gt;=4,"Medium","Low"))))</f>
        <v/>
      </c>
    </row>
    <row r="8">
      <c r="A8" s="6" t="inlineStr">
        <is>
          <t>R-04</t>
        </is>
      </c>
      <c r="B8" s="6" t="inlineStr">
        <is>
          <t>Regulatory change</t>
        </is>
      </c>
      <c r="C8" s="7" t="n">
        <v>3</v>
      </c>
      <c r="D8" s="7" t="n">
        <v>4</v>
      </c>
      <c r="E8" s="6">
        <f>IF(OR(C8="",D8=""),"",C8*D8)</f>
        <v/>
      </c>
      <c r="F8" s="6">
        <f>IF(E8="","",IF(E8&gt;=15,"Critical",IF(E8&gt;=9,"High",IF(E8&gt;=4,"Medium","Low"))))</f>
        <v/>
      </c>
    </row>
    <row r="9">
      <c r="A9" s="4" t="inlineStr">
        <is>
          <t>R-05</t>
        </is>
      </c>
      <c r="B9" s="4" t="inlineStr">
        <is>
          <t>Procurement fraud</t>
        </is>
      </c>
      <c r="C9" s="5" t="n">
        <v>3</v>
      </c>
      <c r="D9" s="5" t="n">
        <v>3</v>
      </c>
      <c r="E9" s="4">
        <f>IF(OR(C9="",D9=""),"",C9*D9)</f>
        <v/>
      </c>
      <c r="F9" s="4">
        <f>IF(E9="","",IF(E9&gt;=15,"Critical",IF(E9&gt;=9,"High",IF(E9&gt;=4,"Medium","Low"))))</f>
        <v/>
      </c>
    </row>
    <row r="10">
      <c r="A10" s="6" t="inlineStr">
        <is>
          <t>R-06</t>
        </is>
      </c>
      <c r="B10" s="6" t="inlineStr">
        <is>
          <t>ERP outage</t>
        </is>
      </c>
      <c r="C10" s="7" t="n">
        <v>2</v>
      </c>
      <c r="D10" s="7" t="n">
        <v>4</v>
      </c>
      <c r="E10" s="6">
        <f>IF(OR(C10="",D10=""),"",C10*D10)</f>
        <v/>
      </c>
      <c r="F10" s="6">
        <f>IF(E10="","",IF(E10&gt;=15,"Critical",IF(E10&gt;=9,"High",IF(E10&gt;=4,"Medium","Low"))))</f>
        <v/>
      </c>
    </row>
    <row r="11">
      <c r="A11" s="4" t="inlineStr">
        <is>
          <t>R-07</t>
        </is>
      </c>
      <c r="B11" s="4" t="inlineStr">
        <is>
          <t>Talent attrition</t>
        </is>
      </c>
      <c r="C11" s="5" t="n">
        <v>3</v>
      </c>
      <c r="D11" s="5" t="n">
        <v>2</v>
      </c>
      <c r="E11" s="4">
        <f>IF(OR(C11="",D11=""),"",C11*D11)</f>
        <v/>
      </c>
      <c r="F11" s="4">
        <f>IF(E11="","",IF(E11&gt;=15,"Critical",IF(E11&gt;=9,"High",IF(E11&gt;=4,"Medium","Low"))))</f>
        <v/>
      </c>
    </row>
    <row r="12">
      <c r="A12" s="6" t="inlineStr">
        <is>
          <t>R-08</t>
        </is>
      </c>
      <c r="B12" s="6" t="inlineStr">
        <is>
          <t>Supply disruption</t>
        </is>
      </c>
      <c r="C12" s="7" t="n">
        <v>2</v>
      </c>
      <c r="D12" s="7" t="n">
        <v>4</v>
      </c>
      <c r="E12" s="6">
        <f>IF(OR(C12="",D12=""),"",C12*D12)</f>
        <v/>
      </c>
      <c r="F12" s="6">
        <f>IF(E12="","",IF(E12&gt;=15,"Critical",IF(E12&gt;=9,"High",IF(E12&gt;=4,"Medium","Low"))))</f>
        <v/>
      </c>
    </row>
    <row r="13">
      <c r="A13" s="4" t="inlineStr">
        <is>
          <t>R-09</t>
        </is>
      </c>
      <c r="B13" s="4" t="inlineStr">
        <is>
          <t>Liquidity squeeze</t>
        </is>
      </c>
      <c r="C13" s="5" t="n">
        <v>2</v>
      </c>
      <c r="D13" s="5" t="n">
        <v>5</v>
      </c>
      <c r="E13" s="4">
        <f>IF(OR(C13="",D13=""),"",C13*D13)</f>
        <v/>
      </c>
      <c r="F13" s="4">
        <f>IF(E13="","",IF(E13&gt;=15,"Critical",IF(E13&gt;=9,"High",IF(E13&gt;=4,"Medium","Low"))))</f>
        <v/>
      </c>
    </row>
    <row r="14">
      <c r="A14" s="6" t="inlineStr">
        <is>
          <t>R-10</t>
        </is>
      </c>
      <c r="B14" s="6" t="inlineStr">
        <is>
          <t>Reputational event</t>
        </is>
      </c>
      <c r="C14" s="7" t="n">
        <v>2</v>
      </c>
      <c r="D14" s="7" t="n">
        <v>3</v>
      </c>
      <c r="E14" s="6">
        <f>IF(OR(C14="",D14=""),"",C14*D14)</f>
        <v/>
      </c>
      <c r="F14" s="6">
        <f>IF(E14="","",IF(E14&gt;=15,"Critical",IF(E14&gt;=9,"High",IF(E14&gt;=4,"Medium","Low"))))</f>
        <v/>
      </c>
    </row>
    <row r="15">
      <c r="A15" s="4" t="n"/>
      <c r="B15" s="4" t="n"/>
      <c r="C15" s="4" t="n"/>
      <c r="D15" s="4" t="n"/>
      <c r="E15" s="4">
        <f>IF(OR(C15="",D15=""),"",C15*D15)</f>
        <v/>
      </c>
      <c r="F15" s="4">
        <f>IF(E15="","",IF(E15&gt;=15,"Critical",IF(E15&gt;=9,"High",IF(E15&gt;=4,"Medium","Low"))))</f>
        <v/>
      </c>
    </row>
    <row r="16">
      <c r="A16" s="6" t="n"/>
      <c r="B16" s="6" t="n"/>
      <c r="C16" s="6" t="n"/>
      <c r="D16" s="6" t="n"/>
      <c r="E16" s="6">
        <f>IF(OR(C16="",D16=""),"",C16*D16)</f>
        <v/>
      </c>
      <c r="F16" s="6">
        <f>IF(E16="","",IF(E16&gt;=15,"Critical",IF(E16&gt;=9,"High",IF(E16&gt;=4,"Medium","Low"))))</f>
        <v/>
      </c>
    </row>
    <row r="17">
      <c r="A17" s="4" t="n"/>
      <c r="B17" s="4" t="n"/>
      <c r="C17" s="4" t="n"/>
      <c r="D17" s="4" t="n"/>
      <c r="E17" s="4">
        <f>IF(OR(C17="",D17=""),"",C17*D17)</f>
        <v/>
      </c>
      <c r="F17" s="4">
        <f>IF(E17="","",IF(E17&gt;=15,"Critical",IF(E17&gt;=9,"High",IF(E17&gt;=4,"Medium","Low"))))</f>
        <v/>
      </c>
    </row>
    <row r="18">
      <c r="A18" s="6" t="n"/>
      <c r="B18" s="6" t="n"/>
      <c r="C18" s="6" t="n"/>
      <c r="D18" s="6" t="n"/>
      <c r="E18" s="6">
        <f>IF(OR(C18="",D18=""),"",C18*D18)</f>
        <v/>
      </c>
      <c r="F18" s="6">
        <f>IF(E18="","",IF(E18&gt;=15,"Critical",IF(E18&gt;=9,"High",IF(E18&gt;=4,"Medium","Low"))))</f>
        <v/>
      </c>
    </row>
    <row r="19">
      <c r="A19" s="4" t="n"/>
      <c r="B19" s="4" t="n"/>
      <c r="C19" s="4" t="n"/>
      <c r="D19" s="4" t="n"/>
      <c r="E19" s="4">
        <f>IF(OR(C19="",D19=""),"",C19*D19)</f>
        <v/>
      </c>
      <c r="F19" s="4">
        <f>IF(E19="","",IF(E19&gt;=15,"Critical",IF(E19&gt;=9,"High",IF(E19&gt;=4,"Medium","Low"))))</f>
        <v/>
      </c>
    </row>
    <row r="20">
      <c r="A20" s="6" t="n"/>
      <c r="B20" s="6" t="n"/>
      <c r="C20" s="6" t="n"/>
      <c r="D20" s="6" t="n"/>
      <c r="E20" s="6">
        <f>IF(OR(C20="",D20=""),"",C20*D20)</f>
        <v/>
      </c>
      <c r="F20" s="6">
        <f>IF(E20="","",IF(E20&gt;=15,"Critical",IF(E20&gt;=9,"High",IF(E20&gt;=4,"Medium","Low"))))</f>
        <v/>
      </c>
    </row>
    <row r="21">
      <c r="A21" s="4" t="n"/>
      <c r="B21" s="4" t="n"/>
      <c r="C21" s="4" t="n"/>
      <c r="D21" s="4" t="n"/>
      <c r="E21" s="4">
        <f>IF(OR(C21="",D21=""),"",C21*D21)</f>
        <v/>
      </c>
      <c r="F21" s="4">
        <f>IF(E21="","",IF(E21&gt;=15,"Critical",IF(E21&gt;=9,"High",IF(E21&gt;=4,"Medium","Low"))))</f>
        <v/>
      </c>
    </row>
    <row r="22">
      <c r="A22" s="6" t="n"/>
      <c r="B22" s="6" t="n"/>
      <c r="C22" s="6" t="n"/>
      <c r="D22" s="6" t="n"/>
      <c r="E22" s="6">
        <f>IF(OR(C22="",D22=""),"",C22*D22)</f>
        <v/>
      </c>
      <c r="F22" s="6">
        <f>IF(E22="","",IF(E22&gt;=15,"Critical",IF(E22&gt;=9,"High",IF(E22&gt;=4,"Medium","Low"))))</f>
        <v/>
      </c>
    </row>
    <row r="23">
      <c r="A23" s="4" t="n"/>
      <c r="B23" s="4" t="n"/>
      <c r="C23" s="4" t="n"/>
      <c r="D23" s="4" t="n"/>
      <c r="E23" s="4">
        <f>IF(OR(C23="",D23=""),"",C23*D23)</f>
        <v/>
      </c>
      <c r="F23" s="4">
        <f>IF(E23="","",IF(E23&gt;=15,"Critical",IF(E23&gt;=9,"High",IF(E23&gt;=4,"Medium","Low"))))</f>
        <v/>
      </c>
    </row>
    <row r="24">
      <c r="A24" s="6" t="n"/>
      <c r="B24" s="6" t="n"/>
      <c r="C24" s="6" t="n"/>
      <c r="D24" s="6" t="n"/>
      <c r="E24" s="6">
        <f>IF(OR(C24="",D24=""),"",C24*D24)</f>
        <v/>
      </c>
      <c r="F24" s="6">
        <f>IF(E24="","",IF(E24&gt;=15,"Critical",IF(E24&gt;=9,"High",IF(E24&gt;=4,"Medium","Low"))))</f>
        <v/>
      </c>
    </row>
  </sheetData>
  <mergeCells count="2">
    <mergeCell ref="A2:F2"/>
    <mergeCell ref="A1:F1"/>
  </mergeCells>
  <dataValidations count="2">
    <dataValidation sqref="C5:C24" showDropDown="0" showInputMessage="0" showErrorMessage="0" allowBlank="1" type="list">
      <formula1>"1,2,3,4,5"</formula1>
    </dataValidation>
    <dataValidation sqref="D5:D24" showDropDown="0" showInputMessage="0" showErrorMessage="0" allowBlank="1" type="list">
      <formula1>"1,2,3,4,5"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6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Risk Heat Map (5×5)</t>
        </is>
      </c>
    </row>
    <row r="2">
      <c r="A2" s="2" t="inlineStr">
        <is>
          <t>Count of risks per Likelihood × Impact cell; colour = severity zone</t>
        </is>
      </c>
    </row>
    <row r="5">
      <c r="A5" s="8" t="inlineStr">
        <is>
          <t>Likelihood ↓ / Impact →</t>
        </is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</row>
    <row r="6">
      <c r="A6" s="9" t="n">
        <v>5</v>
      </c>
      <c r="B6" s="10">
        <f>COUNTIFS('Risk Data'!$C$5:$C$200,5,'Risk Data'!$D$5:$D$200,1)</f>
        <v/>
      </c>
      <c r="C6" s="11">
        <f>COUNTIFS('Risk Data'!$C$5:$C$200,5,'Risk Data'!$D$5:$D$200,2)</f>
        <v/>
      </c>
      <c r="D6" s="12">
        <f>COUNTIFS('Risk Data'!$C$5:$C$200,5,'Risk Data'!$D$5:$D$200,3)</f>
        <v/>
      </c>
      <c r="E6" s="12">
        <f>COUNTIFS('Risk Data'!$C$5:$C$200,5,'Risk Data'!$D$5:$D$200,4)</f>
        <v/>
      </c>
      <c r="F6" s="12">
        <f>COUNTIFS('Risk Data'!$C$5:$C$200,5,'Risk Data'!$D$5:$D$200,5)</f>
        <v/>
      </c>
    </row>
    <row r="7">
      <c r="A7" s="9" t="n">
        <v>4</v>
      </c>
      <c r="B7" s="10">
        <f>COUNTIFS('Risk Data'!$C$5:$C$200,4,'Risk Data'!$D$5:$D$200,1)</f>
        <v/>
      </c>
      <c r="C7" s="10">
        <f>COUNTIFS('Risk Data'!$C$5:$C$200,4,'Risk Data'!$D$5:$D$200,2)</f>
        <v/>
      </c>
      <c r="D7" s="11">
        <f>COUNTIFS('Risk Data'!$C$5:$C$200,4,'Risk Data'!$D$5:$D$200,3)</f>
        <v/>
      </c>
      <c r="E7" s="12">
        <f>COUNTIFS('Risk Data'!$C$5:$C$200,4,'Risk Data'!$D$5:$D$200,4)</f>
        <v/>
      </c>
      <c r="F7" s="12">
        <f>COUNTIFS('Risk Data'!$C$5:$C$200,4,'Risk Data'!$D$5:$D$200,5)</f>
        <v/>
      </c>
    </row>
    <row r="8">
      <c r="A8" s="9" t="n">
        <v>3</v>
      </c>
      <c r="B8" s="13">
        <f>COUNTIFS('Risk Data'!$C$5:$C$200,3,'Risk Data'!$D$5:$D$200,1)</f>
        <v/>
      </c>
      <c r="C8" s="10">
        <f>COUNTIFS('Risk Data'!$C$5:$C$200,3,'Risk Data'!$D$5:$D$200,2)</f>
        <v/>
      </c>
      <c r="D8" s="11">
        <f>COUNTIFS('Risk Data'!$C$5:$C$200,3,'Risk Data'!$D$5:$D$200,3)</f>
        <v/>
      </c>
      <c r="E8" s="11">
        <f>COUNTIFS('Risk Data'!$C$5:$C$200,3,'Risk Data'!$D$5:$D$200,4)</f>
        <v/>
      </c>
      <c r="F8" s="12">
        <f>COUNTIFS('Risk Data'!$C$5:$C$200,3,'Risk Data'!$D$5:$D$200,5)</f>
        <v/>
      </c>
    </row>
    <row r="9">
      <c r="A9" s="9" t="n">
        <v>2</v>
      </c>
      <c r="B9" s="13">
        <f>COUNTIFS('Risk Data'!$C$5:$C$200,2,'Risk Data'!$D$5:$D$200,1)</f>
        <v/>
      </c>
      <c r="C9" s="10">
        <f>COUNTIFS('Risk Data'!$C$5:$C$200,2,'Risk Data'!$D$5:$D$200,2)</f>
        <v/>
      </c>
      <c r="D9" s="10">
        <f>COUNTIFS('Risk Data'!$C$5:$C$200,2,'Risk Data'!$D$5:$D$200,3)</f>
        <v/>
      </c>
      <c r="E9" s="10">
        <f>COUNTIFS('Risk Data'!$C$5:$C$200,2,'Risk Data'!$D$5:$D$200,4)</f>
        <v/>
      </c>
      <c r="F9" s="11">
        <f>COUNTIFS('Risk Data'!$C$5:$C$200,2,'Risk Data'!$D$5:$D$200,5)</f>
        <v/>
      </c>
    </row>
    <row r="10">
      <c r="A10" s="9" t="n">
        <v>1</v>
      </c>
      <c r="B10" s="13">
        <f>COUNTIFS('Risk Data'!$C$5:$C$200,1,'Risk Data'!$D$5:$D$200,1)</f>
        <v/>
      </c>
      <c r="C10" s="13">
        <f>COUNTIFS('Risk Data'!$C$5:$C$200,1,'Risk Data'!$D$5:$D$200,2)</f>
        <v/>
      </c>
      <c r="D10" s="13">
        <f>COUNTIFS('Risk Data'!$C$5:$C$200,1,'Risk Data'!$D$5:$D$200,3)</f>
        <v/>
      </c>
      <c r="E10" s="10">
        <f>COUNTIFS('Risk Data'!$C$5:$C$200,1,'Risk Data'!$D$5:$D$200,4)</f>
        <v/>
      </c>
      <c r="F10" s="10">
        <f>COUNTIFS('Risk Data'!$C$5:$C$200,1,'Risk Data'!$D$5:$D$200,5)</f>
        <v/>
      </c>
    </row>
    <row r="12">
      <c r="A12" s="14" t="inlineStr">
        <is>
          <t>Zones:</t>
        </is>
      </c>
    </row>
    <row r="13">
      <c r="A13" s="15" t="inlineStr">
        <is>
          <t>Critical (15-25)</t>
        </is>
      </c>
    </row>
    <row r="14">
      <c r="A14" s="16" t="inlineStr">
        <is>
          <t>High (9-14)</t>
        </is>
      </c>
    </row>
    <row r="15">
      <c r="A15" s="17" t="inlineStr">
        <is>
          <t>Medium (4-8)</t>
        </is>
      </c>
    </row>
    <row r="16">
      <c r="A16" s="18" t="inlineStr">
        <is>
          <t>Low (1-3)</t>
        </is>
      </c>
    </row>
  </sheetData>
  <mergeCells count="6">
    <mergeCell ref="A16:B16"/>
    <mergeCell ref="A15:B15"/>
    <mergeCell ref="A2:H2"/>
    <mergeCell ref="A13:B13"/>
    <mergeCell ref="A14:B14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19" t="inlineStr">
        <is>
          <t>How to use this template</t>
        </is>
      </c>
    </row>
    <row r="3">
      <c r="A3" s="20" t="inlineStr">
        <is>
          <t>PURPOSE</t>
        </is>
      </c>
    </row>
    <row r="4">
      <c r="A4" s="21" t="inlineStr">
        <is>
          <t>Risk Heat Map — a board-ready visual of the risk profile by likelihood and impact.</t>
        </is>
      </c>
    </row>
    <row r="5">
      <c r="A5" s="21" t="inlineStr"/>
    </row>
    <row r="6">
      <c r="A6" s="20" t="inlineStr">
        <is>
          <t>HOW TO USE</t>
        </is>
      </c>
    </row>
    <row r="7">
      <c r="A7" s="21" t="inlineStr">
        <is>
          <t>• Enter risks on the 'Risk Data' tab with Likelihood (1-5) and Impact (1-5). Score and Rating calculate automatically.</t>
        </is>
      </c>
    </row>
    <row r="8">
      <c r="A8" s="21" t="inlineStr">
        <is>
          <t>• The 'Heat Map' tab counts how many risks fall in each Likelihood × Impact cell and colours the severity zones.</t>
        </is>
      </c>
    </row>
    <row r="9">
      <c r="A9" s="21" t="inlineStr">
        <is>
          <t>• Use the heat map in board and Risk Committee packs to show where the profile concentrates.</t>
        </is>
      </c>
    </row>
    <row r="10">
      <c r="A10" s="21" t="inlineStr"/>
    </row>
    <row r="11">
      <c r="A11" s="20" t="inlineStr">
        <is>
          <t>SCORING BANDS</t>
        </is>
      </c>
    </row>
    <row r="12">
      <c r="A12" s="21" t="inlineStr">
        <is>
          <t>Critical 15-25 · High 9-14 · Medium 4-8 · Low 1-3</t>
        </is>
      </c>
    </row>
    <row r="13">
      <c r="A13" s="21" t="inlineStr"/>
    </row>
    <row r="14">
      <c r="A14" s="20" t="inlineStr">
        <is>
          <t>DISCLAIMER</t>
        </is>
      </c>
    </row>
    <row r="15">
      <c r="A15" s="21" t="inlineStr">
        <is>
          <t>A management tool; calibrate the 5×5 scale and zone boundaries to your appetite.</t>
        </is>
      </c>
    </row>
  </sheetData>
  <mergeCells count="13">
    <mergeCell ref="A5:J5"/>
    <mergeCell ref="A8:J8"/>
    <mergeCell ref="A14:J14"/>
    <mergeCell ref="A6:J6"/>
    <mergeCell ref="A9:J9"/>
    <mergeCell ref="A3:J3"/>
    <mergeCell ref="A12:J12"/>
    <mergeCell ref="A4:J4"/>
    <mergeCell ref="A7:J7"/>
    <mergeCell ref="A15:J15"/>
    <mergeCell ref="A10:J10"/>
    <mergeCell ref="A13:J13"/>
    <mergeCell ref="A11:J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2026-06-22T22:26:52Z</dcterms:created>
  <dcterms:modified xmlns:dcterms="http://purl.org/dc/terms/" xmlns:xsi="http://www.w3.org/2001/XMLSchema-instance" xsi:type="dcterms:W3CDTF">2026-06-22T22:26:52Z</dcterms:modified>
</cp:coreProperties>
</file>