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Output VAT (Sales)" sheetId="2" state="visible" r:id="rId4"/>
    <sheet name="Input VAT (Purchases)" sheetId="3" state="visible" r:id="rId5"/>
    <sheet name="VAT Computation" sheetId="4" state="visible" r:id="rId6"/>
    <sheet name="Instruction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<sst xmlns="http://schemas.openxmlformats.org/spreadsheetml/2006/main" count="107" uniqueCount="96">
  <si>
    <t xml:space="preserve">VAT Parameters (INDICATIVE)</t>
  </si>
  <si>
    <t xml:space="preserve">Edit the yellow cells to current NRS values; all sheets reference these</t>
  </si>
  <si>
    <t xml:space="preserve">INDICATIVE — verify every rate/threshold/date against the enacted Nigeria Tax Act 2025 and current NRS guidance before use. Not tax advice.</t>
  </si>
  <si>
    <t xml:space="preserve">Parameter</t>
  </si>
  <si>
    <t xml:space="preserve">Name</t>
  </si>
  <si>
    <t xml:space="preserve">Value</t>
  </si>
  <si>
    <t xml:space="preserve">Note</t>
  </si>
  <si>
    <t xml:space="preserve">VAT standard rate</t>
  </si>
  <si>
    <t xml:space="preserve">vat_rate</t>
  </si>
  <si>
    <t xml:space="preserve">7.5% — verify</t>
  </si>
  <si>
    <t xml:space="preserve">VAT registration threshold (NGN)</t>
  </si>
  <si>
    <t xml:space="preserve">vat_threshold</t>
  </si>
  <si>
    <t xml:space="preserve">Below = not required to charge (verify)</t>
  </si>
  <si>
    <t xml:space="preserve">Output VAT Register — Sales</t>
  </si>
  <si>
    <t xml:space="preserve">Record every sales invoice; VAT auto-calculates on standard-rated supplies only</t>
  </si>
  <si>
    <t xml:space="preserve">Date</t>
  </si>
  <si>
    <t xml:space="preserve">Customer</t>
  </si>
  <si>
    <t xml:space="preserve">Customer TIN</t>
  </si>
  <si>
    <t xml:space="preserve">Invoice / IRN</t>
  </si>
  <si>
    <t xml:space="preserve">Supply Type</t>
  </si>
  <si>
    <t xml:space="preserve">Net Amount (₦)</t>
  </si>
  <si>
    <t xml:space="preserve">VAT Rate</t>
  </si>
  <si>
    <t xml:space="preserve">Output VAT (₦)</t>
  </si>
  <si>
    <t xml:space="preserve">Gross (₦)</t>
  </si>
  <si>
    <t xml:space="preserve">2026-01-06</t>
  </si>
  <si>
    <t xml:space="preserve">Lagos Retail Ltd</t>
  </si>
  <si>
    <t xml:space="preserve">12345678-0001</t>
  </si>
  <si>
    <t xml:space="preserve">INV-1001 / IRN-A1</t>
  </si>
  <si>
    <t xml:space="preserve">Standard</t>
  </si>
  <si>
    <t xml:space="preserve">2026-01-11</t>
  </si>
  <si>
    <t xml:space="preserve">MedCare Hospital</t>
  </si>
  <si>
    <t xml:space="preserve">23456789-0001</t>
  </si>
  <si>
    <t xml:space="preserve">INV-1002 / IRN-A2</t>
  </si>
  <si>
    <t xml:space="preserve">Exempt</t>
  </si>
  <si>
    <t xml:space="preserve">2026-01-19</t>
  </si>
  <si>
    <t xml:space="preserve">AgroExport Co</t>
  </si>
  <si>
    <t xml:space="preserve">34567890-0001</t>
  </si>
  <si>
    <t xml:space="preserve">INV-1003 / IRN-A3</t>
  </si>
  <si>
    <t xml:space="preserve">Zero-rated</t>
  </si>
  <si>
    <t xml:space="preserve">2026-01-27</t>
  </si>
  <si>
    <t xml:space="preserve">Prime Foods Plc</t>
  </si>
  <si>
    <t xml:space="preserve">45678901-0001</t>
  </si>
  <si>
    <t xml:space="preserve">INV-1004 / IRN-A4</t>
  </si>
  <si>
    <t xml:space="preserve">TOTAL</t>
  </si>
  <si>
    <t xml:space="preserve">Input VAT Register — Purchases</t>
  </si>
  <si>
    <t xml:space="preserve">NTA 2025 broadens recovery to services and capital assets used for taxable supplies</t>
  </si>
  <si>
    <t xml:space="preserve">Supplier</t>
  </si>
  <si>
    <t xml:space="preserve">Supplier TIN</t>
  </si>
  <si>
    <t xml:space="preserve">Category</t>
  </si>
  <si>
    <t xml:space="preserve">Input VAT (₦)</t>
  </si>
  <si>
    <t xml:space="preserve">Recoverable?</t>
  </si>
  <si>
    <t xml:space="preserve">Recoverable VAT (₦)</t>
  </si>
  <si>
    <t xml:space="preserve">2026-01-04</t>
  </si>
  <si>
    <t xml:space="preserve">Packaging Supplies Ltd</t>
  </si>
  <si>
    <t xml:space="preserve">56789012-0001</t>
  </si>
  <si>
    <t xml:space="preserve">P-2001 / IRN-B1</t>
  </si>
  <si>
    <t xml:space="preserve">Goods</t>
  </si>
  <si>
    <t xml:space="preserve">Yes</t>
  </si>
  <si>
    <t xml:space="preserve">2026-01-09</t>
  </si>
  <si>
    <t xml:space="preserve">CloudSoft Services</t>
  </si>
  <si>
    <t xml:space="preserve">67890123-0001</t>
  </si>
  <si>
    <t xml:space="preserve">P-2002 / IRN-B2</t>
  </si>
  <si>
    <t xml:space="preserve">Services</t>
  </si>
  <si>
    <t xml:space="preserve">2026-01-15</t>
  </si>
  <si>
    <t xml:space="preserve">Equipment Ng Ltd</t>
  </si>
  <si>
    <t xml:space="preserve">78901234-0001</t>
  </si>
  <si>
    <t xml:space="preserve">P-2003 / IRN-B3</t>
  </si>
  <si>
    <t xml:space="preserve">Capital Asset</t>
  </si>
  <si>
    <t xml:space="preserve">2026-01-22</t>
  </si>
  <si>
    <t xml:space="preserve">Office Mgmt Co</t>
  </si>
  <si>
    <t xml:space="preserve">89012345-0001</t>
  </si>
  <si>
    <t xml:space="preserve">P-2004 / IRN-B4</t>
  </si>
  <si>
    <t xml:space="preserve">No</t>
  </si>
  <si>
    <t xml:space="preserve">Monthly VAT Computation</t>
  </si>
  <si>
    <t xml:space="preserve">Auto-built from the Output and Input registers</t>
  </si>
  <si>
    <t xml:space="preserve">Line</t>
  </si>
  <si>
    <t xml:space="preserve">Amount (₦)</t>
  </si>
  <si>
    <t xml:space="preserve">Output VAT (standard-rated sales)</t>
  </si>
  <si>
    <t xml:space="preserve">Recoverable Input VAT</t>
  </si>
  <si>
    <t xml:space="preserve">NET VAT position</t>
  </si>
  <si>
    <t xml:space="preserve">Result</t>
  </si>
  <si>
    <t xml:space="preserve">How to use this template</t>
  </si>
  <si>
    <t xml:space="preserve">PURPOSE</t>
  </si>
  <si>
    <t xml:space="preserve">Maintain auditable output- and input-VAT records and auto-build the monthly VAT computation and return reconciliation under NTA 2025.</t>
  </si>
  <si>
    <t xml:space="preserve">HOW TO USE</t>
  </si>
  <si>
    <t xml:space="preserve">• Set current values on the Parameters tab (VAT rate, registration threshold). Yellow cells only.</t>
  </si>
  <si>
    <t xml:space="preserve">• Record every SALE on 'Output VAT (Sales)'. Choose Supply Type: Standard, Zero-rated or Exempt. VAT calculates only on Standard.</t>
  </si>
  <si>
    <t xml:space="preserve">• Record every PURCHASE on 'Input VAT (Purchases)'. Pick Category (Goods / Services / Capital Asset) and set Recoverable? = Yes/No.</t>
  </si>
  <si>
    <t xml:space="preserve">• Under NTA 2025, input VAT on services and capital assets used for taxable supplies is recoverable. Input VAT attributable to EXEMPT supplies is NOT recoverable — set Recoverable? = No (or apportion for mixed use).</t>
  </si>
  <si>
    <t xml:space="preserve">• 'VAT Computation' nets output VAT against recoverable input VAT and shows PAYABLE or CREDIT.</t>
  </si>
  <si>
    <t xml:space="preserve">• Link the Invoice / IRN column to your e-invoicing reference (IRN) for audit trail.</t>
  </si>
  <si>
    <t xml:space="preserve">IMPORTANT — VERIFY</t>
  </si>
  <si>
    <t xml:space="preserve">• Confirm the VAT rate, registration threshold and the input-recovery / apportionment rules against current NRS guidance.</t>
  </si>
  <si>
    <t xml:space="preserve">• Add reverse-charge entries for imported services (both an output and input line).</t>
  </si>
  <si>
    <t xml:space="preserve">DISCLAIMER</t>
  </si>
  <si>
    <t xml:space="preserve">A working template, not tax advice. Validate with a licensed Nigerian tax practitioner.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</si>
</sst>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B23A4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E5"/>
        <bgColor rgb="FFF6F8FB"/>
      </patternFill>
    </fill>
    <fill>
      <patternFill patternType="solid">
        <fgColor rgb="FF1B4D8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FF4E5"/>
      <rgbColor rgb="FFF6F8FB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4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3" t="s">
        <v>2</v>
      </c>
      <c r="B3" s="3"/>
      <c r="C3" s="3"/>
      <c r="D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5" hidden="false" customHeight="false" outlineLevel="0" collapsed="false">
      <c r="A6" s="5" t="s">
        <v>7</v>
      </c>
      <c r="B6" s="5" t="s">
        <v>8</v>
      </c>
      <c r="C6" s="6" t="n">
        <v>0.075</v>
      </c>
      <c r="D6" s="5" t="s">
        <v>9</v>
      </c>
    </row>
    <row r="7" customFormat="false" ht="15" hidden="false" customHeight="false" outlineLevel="0" collapsed="false">
      <c r="A7" s="5" t="s">
        <v>10</v>
      </c>
      <c r="B7" s="5" t="s">
        <v>11</v>
      </c>
      <c r="C7" s="7" t="n">
        <v>25000000</v>
      </c>
      <c r="D7" s="5" t="s">
        <v>12</v>
      </c>
    </row>
  </sheetData>
  <mergeCells count="3">
    <mergeCell ref="A1:D1"/>
    <mergeCell ref="A2:D2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3"/>
    <col collapsed="false" customWidth="true" hidden="false" outlineLevel="0" max="6" min="6" style="0" width="16"/>
    <col collapsed="false" customWidth="true" hidden="false" outlineLevel="0" max="7" min="7" style="0" width="9"/>
    <col collapsed="false" customWidth="true" hidden="false" outlineLevel="0" max="9" min="8" style="0" width="15"/>
  </cols>
  <sheetData>
    <row r="1" customFormat="false" ht="19.7" hidden="false" customHeight="false" outlineLevel="0" collapsed="false">
      <c r="A1" s="1" t="s">
        <v>13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14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5" customFormat="false" ht="15" hidden="false" customHeight="false" outlineLevel="0" collapsed="false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</row>
    <row r="6" customFormat="false" ht="15" hidden="false" customHeight="false" outlineLevel="0" collapsed="false">
      <c r="A6" s="5" t="s">
        <v>24</v>
      </c>
      <c r="B6" s="5" t="s">
        <v>25</v>
      </c>
      <c r="C6" s="5" t="s">
        <v>26</v>
      </c>
      <c r="D6" s="5" t="s">
        <v>27</v>
      </c>
      <c r="E6" s="5" t="s">
        <v>28</v>
      </c>
      <c r="F6" s="8" t="n">
        <v>2000000</v>
      </c>
      <c r="G6" s="9" t="n">
        <f aca="false">IF(E6="Standard",Parameters!$C$6,0)</f>
        <v>0.075</v>
      </c>
      <c r="H6" s="10" t="n">
        <f aca="false">ROUND(F6*G6,2)</f>
        <v>150000</v>
      </c>
      <c r="I6" s="10" t="n">
        <f aca="false">F6+H6</f>
        <v>2150000</v>
      </c>
    </row>
    <row r="7" customFormat="false" ht="15" hidden="false" customHeight="false" outlineLevel="0" collapsed="false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2" t="n">
        <v>1500000</v>
      </c>
      <c r="G7" s="13" t="n">
        <f aca="false">IF(E7="Standard",Parameters!$C$6,0)</f>
        <v>0</v>
      </c>
      <c r="H7" s="14" t="n">
        <f aca="false">ROUND(F7*G7,2)</f>
        <v>0</v>
      </c>
      <c r="I7" s="14" t="n">
        <f aca="false">F7+H7</f>
        <v>1500000</v>
      </c>
    </row>
    <row r="8" customFormat="false" ht="15" hidden="false" customHeight="false" outlineLevel="0" collapsed="false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8" t="n">
        <v>3000000</v>
      </c>
      <c r="G8" s="9" t="n">
        <f aca="false">IF(E8="Standard",Parameters!$C$6,0)</f>
        <v>0</v>
      </c>
      <c r="H8" s="10" t="n">
        <f aca="false">ROUND(F8*G8,2)</f>
        <v>0</v>
      </c>
      <c r="I8" s="10" t="n">
        <f aca="false">F8+H8</f>
        <v>3000000</v>
      </c>
    </row>
    <row r="9" customFormat="false" ht="15" hidden="false" customHeight="false" outlineLevel="0" collapsed="false">
      <c r="A9" s="11" t="s">
        <v>39</v>
      </c>
      <c r="B9" s="11" t="s">
        <v>40</v>
      </c>
      <c r="C9" s="11" t="s">
        <v>41</v>
      </c>
      <c r="D9" s="11" t="s">
        <v>42</v>
      </c>
      <c r="E9" s="11" t="s">
        <v>28</v>
      </c>
      <c r="F9" s="12" t="n">
        <v>800000</v>
      </c>
      <c r="G9" s="13" t="n">
        <f aca="false">IF(E9="Standard",Parameters!$C$6,0)</f>
        <v>0.075</v>
      </c>
      <c r="H9" s="14" t="n">
        <f aca="false">ROUND(F9*G9,2)</f>
        <v>60000</v>
      </c>
      <c r="I9" s="14" t="n">
        <f aca="false">F9+H9</f>
        <v>860000</v>
      </c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9" t="n">
        <f aca="false">IF(E10="Standard",Parameters!$C$6,0)</f>
        <v>0</v>
      </c>
      <c r="H10" s="10" t="str">
        <f aca="false">IF(F10="","",ROUND(F10*G10,2))</f>
        <v/>
      </c>
      <c r="I10" s="10" t="str">
        <f aca="false">IF(F10="","",F10+H10)</f>
        <v/>
      </c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3" t="n">
        <f aca="false">IF(E11="Standard",Parameters!$C$6,0)</f>
        <v>0</v>
      </c>
      <c r="H11" s="14" t="str">
        <f aca="false">IF(F11="","",ROUND(F11*G11,2))</f>
        <v/>
      </c>
      <c r="I11" s="14" t="str">
        <f aca="false">IF(F11="","",F11+H11)</f>
        <v/>
      </c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9" t="n">
        <f aca="false">IF(E12="Standard",Parameters!$C$6,0)</f>
        <v>0</v>
      </c>
      <c r="H12" s="10" t="str">
        <f aca="false">IF(F12="","",ROUND(F12*G12,2))</f>
        <v/>
      </c>
      <c r="I12" s="10" t="str">
        <f aca="false">IF(F12="","",F12+H12)</f>
        <v/>
      </c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3" t="n">
        <f aca="false">IF(E13="Standard",Parameters!$C$6,0)</f>
        <v>0</v>
      </c>
      <c r="H13" s="14" t="str">
        <f aca="false">IF(F13="","",ROUND(F13*G13,2))</f>
        <v/>
      </c>
      <c r="I13" s="14" t="str">
        <f aca="false">IF(F13="","",F13+H13)</f>
        <v/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9" t="n">
        <f aca="false">IF(E14="Standard",Parameters!$C$6,0)</f>
        <v>0</v>
      </c>
      <c r="H14" s="10" t="str">
        <f aca="false">IF(F14="","",ROUND(F14*G14,2))</f>
        <v/>
      </c>
      <c r="I14" s="10" t="str">
        <f aca="false">IF(F14="","",F14+H14)</f>
        <v/>
      </c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3" t="n">
        <f aca="false">IF(E15="Standard",Parameters!$C$6,0)</f>
        <v>0</v>
      </c>
      <c r="H15" s="14" t="str">
        <f aca="false">IF(F15="","",ROUND(F15*G15,2))</f>
        <v/>
      </c>
      <c r="I15" s="14" t="str">
        <f aca="false">IF(F15="","",F15+H15)</f>
        <v/>
      </c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9" t="n">
        <f aca="false">IF(E16="Standard",Parameters!$C$6,0)</f>
        <v>0</v>
      </c>
      <c r="H16" s="10" t="str">
        <f aca="false">IF(F16="","",ROUND(F16*G16,2))</f>
        <v/>
      </c>
      <c r="I16" s="10" t="str">
        <f aca="false">IF(F16="","",F16+H16)</f>
        <v/>
      </c>
    </row>
    <row r="17" customFormat="false" ht="15" hidden="false" customHeight="false" outlineLevel="0" collapsed="false">
      <c r="A17" s="15" t="s">
        <v>43</v>
      </c>
      <c r="B17" s="5"/>
      <c r="C17" s="5"/>
      <c r="D17" s="5"/>
      <c r="E17" s="5"/>
      <c r="F17" s="16" t="n">
        <f aca="false">SUM(F6:F16)</f>
        <v>7300000</v>
      </c>
      <c r="G17" s="5"/>
      <c r="H17" s="16" t="n">
        <f aca="false">SUM(H6:H16)</f>
        <v>210000</v>
      </c>
      <c r="I17" s="16" t="n">
        <f aca="false">SUM(I6:I16)</f>
        <v>7510000</v>
      </c>
    </row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false" showInputMessage="false" sqref="E6:E16" type="list">
      <formula1>"Standard,Zero-rated,Exempt"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5"/>
    <col collapsed="false" customWidth="true" hidden="false" outlineLevel="0" max="8" min="8" style="0" width="13"/>
    <col collapsed="false" customWidth="true" hidden="false" outlineLevel="0" max="9" min="9" style="0" width="17"/>
  </cols>
  <sheetData>
    <row r="1" customFormat="false" ht="19.7" hidden="false" customHeight="false" outlineLevel="0" collapsed="false">
      <c r="A1" s="1" t="s">
        <v>44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45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5" customFormat="false" ht="23.85" hidden="false" customHeight="false" outlineLevel="0" collapsed="false">
      <c r="A5" s="4" t="s">
        <v>15</v>
      </c>
      <c r="B5" s="4" t="s">
        <v>46</v>
      </c>
      <c r="C5" s="4" t="s">
        <v>47</v>
      </c>
      <c r="D5" s="4" t="s">
        <v>18</v>
      </c>
      <c r="E5" s="4" t="s">
        <v>48</v>
      </c>
      <c r="F5" s="4" t="s">
        <v>20</v>
      </c>
      <c r="G5" s="4" t="s">
        <v>49</v>
      </c>
      <c r="H5" s="4" t="s">
        <v>50</v>
      </c>
      <c r="I5" s="4" t="s">
        <v>51</v>
      </c>
    </row>
    <row r="6" customFormat="false" ht="15" hidden="false" customHeight="false" outlineLevel="0" collapsed="false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8" t="n">
        <v>1000000</v>
      </c>
      <c r="G6" s="8" t="n">
        <v>75000</v>
      </c>
      <c r="H6" s="5" t="s">
        <v>57</v>
      </c>
      <c r="I6" s="10" t="n">
        <f aca="false">IF(H6="Yes",G6,0)</f>
        <v>75000</v>
      </c>
    </row>
    <row r="7" customFormat="false" ht="15" hidden="false" customHeight="false" outlineLevel="0" collapsed="false">
      <c r="A7" s="11" t="s">
        <v>58</v>
      </c>
      <c r="B7" s="11" t="s">
        <v>59</v>
      </c>
      <c r="C7" s="11" t="s">
        <v>60</v>
      </c>
      <c r="D7" s="11" t="s">
        <v>61</v>
      </c>
      <c r="E7" s="11" t="s">
        <v>62</v>
      </c>
      <c r="F7" s="12" t="n">
        <v>400000</v>
      </c>
      <c r="G7" s="12" t="n">
        <v>30000</v>
      </c>
      <c r="H7" s="11" t="s">
        <v>57</v>
      </c>
      <c r="I7" s="14" t="n">
        <f aca="false">IF(H7="Yes",G7,0)</f>
        <v>30000</v>
      </c>
    </row>
    <row r="8" customFormat="false" ht="15" hidden="false" customHeight="false" outlineLevel="0" collapsed="false">
      <c r="A8" s="5" t="s">
        <v>63</v>
      </c>
      <c r="B8" s="5" t="s">
        <v>64</v>
      </c>
      <c r="C8" s="5" t="s">
        <v>65</v>
      </c>
      <c r="D8" s="5" t="s">
        <v>66</v>
      </c>
      <c r="E8" s="5" t="s">
        <v>67</v>
      </c>
      <c r="F8" s="8" t="n">
        <v>5000000</v>
      </c>
      <c r="G8" s="8" t="n">
        <v>375000</v>
      </c>
      <c r="H8" s="5" t="s">
        <v>57</v>
      </c>
      <c r="I8" s="10" t="n">
        <f aca="false">IF(H8="Yes",G8,0)</f>
        <v>375000</v>
      </c>
    </row>
    <row r="9" customFormat="false" ht="15" hidden="false" customHeight="false" outlineLevel="0" collapsed="false">
      <c r="A9" s="11" t="s">
        <v>68</v>
      </c>
      <c r="B9" s="11" t="s">
        <v>69</v>
      </c>
      <c r="C9" s="11" t="s">
        <v>70</v>
      </c>
      <c r="D9" s="11" t="s">
        <v>71</v>
      </c>
      <c r="E9" s="11" t="s">
        <v>62</v>
      </c>
      <c r="F9" s="12" t="n">
        <v>200000</v>
      </c>
      <c r="G9" s="12" t="n">
        <v>15000</v>
      </c>
      <c r="H9" s="11" t="s">
        <v>72</v>
      </c>
      <c r="I9" s="14" t="n">
        <f aca="false">IF(H9="Yes",G9,0)</f>
        <v>0</v>
      </c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10" t="str">
        <f aca="false">IF(G10="","",IF(H10="Yes",G10,0))</f>
        <v/>
      </c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4" t="str">
        <f aca="false">IF(G11="","",IF(H11="Yes",G11,0))</f>
        <v/>
      </c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10" t="str">
        <f aca="false">IF(G12="","",IF(H12="Yes",G12,0))</f>
        <v/>
      </c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4" t="str">
        <f aca="false">IF(G13="","",IF(H13="Yes",G13,0))</f>
        <v/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10" t="str">
        <f aca="false">IF(G14="","",IF(H14="Yes",G14,0))</f>
        <v/>
      </c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4" t="str">
        <f aca="false">IF(G15="","",IF(H15="Yes",G15,0))</f>
        <v/>
      </c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10" t="str">
        <f aca="false">IF(G16="","",IF(H16="Yes",G16,0))</f>
        <v/>
      </c>
    </row>
    <row r="17" customFormat="false" ht="15" hidden="false" customHeight="false" outlineLevel="0" collapsed="false">
      <c r="A17" s="15" t="s">
        <v>43</v>
      </c>
      <c r="B17" s="5"/>
      <c r="C17" s="5"/>
      <c r="D17" s="5"/>
      <c r="E17" s="5"/>
      <c r="F17" s="5"/>
      <c r="G17" s="16" t="n">
        <f aca="false">SUM(G6:G16)</f>
        <v>495000</v>
      </c>
      <c r="H17" s="5"/>
      <c r="I17" s="16" t="n">
        <f aca="false">SUM(I6:I16)</f>
        <v>480000</v>
      </c>
    </row>
  </sheetData>
  <mergeCells count="3">
    <mergeCell ref="A1:I1"/>
    <mergeCell ref="A2:I2"/>
    <mergeCell ref="A3:I3"/>
  </mergeCells>
  <dataValidations count="2">
    <dataValidation allowBlank="true" errorStyle="stop" operator="between" showDropDown="false" showErrorMessage="false" showInputMessage="false" sqref="E6:E16" type="list">
      <formula1>"Goods,Services,Capital Asset"</formula1>
      <formula2>0</formula2>
    </dataValidation>
    <dataValidation allowBlank="true" errorStyle="stop" operator="between" showDropDown="false" showErrorMessage="false" showInputMessage="false" sqref="H6:H16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3"/>
    <col collapsed="false" customWidth="true" hidden="false" outlineLevel="0" max="4" min="3" style="0" width="18"/>
  </cols>
  <sheetData>
    <row r="1" customFormat="false" ht="19.7" hidden="false" customHeight="false" outlineLevel="0" collapsed="false">
      <c r="A1" s="1" t="s">
        <v>73</v>
      </c>
      <c r="B1" s="1"/>
      <c r="C1" s="1"/>
      <c r="D1" s="1"/>
    </row>
    <row r="2" customFormat="false" ht="15" hidden="false" customHeight="false" outlineLevel="0" collapsed="false">
      <c r="A2" s="2" t="s">
        <v>74</v>
      </c>
      <c r="B2" s="2"/>
      <c r="C2" s="2"/>
      <c r="D2" s="2"/>
    </row>
    <row r="3" customFormat="false" ht="15" hidden="false" customHeight="false" outlineLevel="0" collapsed="false">
      <c r="A3" s="3" t="s">
        <v>2</v>
      </c>
      <c r="B3" s="3"/>
      <c r="C3" s="3"/>
      <c r="D3" s="3"/>
    </row>
    <row r="5" customFormat="false" ht="15" hidden="false" customHeight="false" outlineLevel="0" collapsed="false">
      <c r="A5" s="4" t="s">
        <v>75</v>
      </c>
      <c r="B5" s="17"/>
      <c r="C5" s="18" t="s">
        <v>76</v>
      </c>
    </row>
    <row r="6" customFormat="false" ht="15" hidden="false" customHeight="false" outlineLevel="0" collapsed="false">
      <c r="A6" s="19" t="s">
        <v>77</v>
      </c>
      <c r="B6" s="5"/>
      <c r="C6" s="20" t="n">
        <f aca="false">'Output VAT (Sales)'!H17</f>
        <v>210000</v>
      </c>
    </row>
    <row r="7" customFormat="false" ht="15" hidden="false" customHeight="false" outlineLevel="0" collapsed="false">
      <c r="A7" s="19" t="s">
        <v>78</v>
      </c>
      <c r="B7" s="5"/>
      <c r="C7" s="20" t="n">
        <f aca="false">'Input VAT (Purchases)'!I17</f>
        <v>480000</v>
      </c>
    </row>
    <row r="8" customFormat="false" ht="15" hidden="false" customHeight="false" outlineLevel="0" collapsed="false">
      <c r="A8" s="15" t="s">
        <v>79</v>
      </c>
      <c r="B8" s="5"/>
      <c r="C8" s="16" t="n">
        <f aca="false">C6-C7</f>
        <v>-270000</v>
      </c>
    </row>
    <row r="9" customFormat="false" ht="15" hidden="false" customHeight="false" outlineLevel="0" collapsed="false">
      <c r="A9" s="5"/>
      <c r="B9" s="5"/>
      <c r="C9" s="5"/>
    </row>
    <row r="10" customFormat="false" ht="15" hidden="false" customHeight="false" outlineLevel="0" collapsed="false">
      <c r="A10" s="21" t="s">
        <v>80</v>
      </c>
      <c r="C10" s="22" t="str">
        <f aca="false">IF(C8&gt;0,"PAYABLE to NRS","CREDIT / carry forward")</f>
        <v>CREDIT / carry forward</v>
      </c>
      <c r="D10" s="22"/>
    </row>
  </sheetData>
  <mergeCells count="4">
    <mergeCell ref="A1:D1"/>
    <mergeCell ref="A2:D2"/>
    <mergeCell ref="A3:D3"/>
    <mergeCell ref="C10:D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4"/>
  </cols>
  <sheetData>
    <row r="1" customFormat="false" ht="19.7" hidden="false" customHeight="false" outlineLevel="0" collapsed="false">
      <c r="A1" s="23" t="s">
        <v>81</v>
      </c>
    </row>
    <row r="3" customFormat="false" ht="15" hidden="false" customHeight="true" outlineLevel="0" collapsed="false">
      <c r="A3" s="24" t="s">
        <v>82</v>
      </c>
      <c r="B3" s="24"/>
      <c r="C3" s="24"/>
      <c r="D3" s="24"/>
      <c r="E3" s="24"/>
      <c r="F3" s="24"/>
      <c r="G3" s="24"/>
      <c r="H3" s="24"/>
    </row>
    <row r="4" customFormat="false" ht="15" hidden="false" customHeight="true" outlineLevel="0" collapsed="false">
      <c r="A4" s="25" t="s">
        <v>83</v>
      </c>
      <c r="B4" s="25"/>
      <c r="C4" s="25"/>
      <c r="D4" s="25"/>
      <c r="E4" s="25"/>
      <c r="F4" s="25"/>
      <c r="G4" s="25"/>
      <c r="H4" s="25"/>
    </row>
    <row r="5" customFormat="false" ht="15" hidden="false" customHeight="false" outlineLevel="0" collapsed="false">
      <c r="A5" s="25"/>
      <c r="B5" s="25"/>
      <c r="C5" s="25"/>
      <c r="D5" s="25"/>
      <c r="E5" s="25"/>
      <c r="F5" s="25"/>
      <c r="G5" s="25"/>
      <c r="H5" s="25"/>
    </row>
    <row r="6" customFormat="false" ht="15" hidden="false" customHeight="true" outlineLevel="0" collapsed="false">
      <c r="A6" s="24" t="s">
        <v>84</v>
      </c>
      <c r="B6" s="24"/>
      <c r="C6" s="24"/>
      <c r="D6" s="24"/>
      <c r="E6" s="24"/>
      <c r="F6" s="24"/>
      <c r="G6" s="24"/>
      <c r="H6" s="24"/>
    </row>
    <row r="7" customFormat="false" ht="15" hidden="false" customHeight="true" outlineLevel="0" collapsed="false">
      <c r="A7" s="25" t="s">
        <v>85</v>
      </c>
      <c r="B7" s="25"/>
      <c r="C7" s="25"/>
      <c r="D7" s="25"/>
      <c r="E7" s="25"/>
      <c r="F7" s="25"/>
      <c r="G7" s="25"/>
      <c r="H7" s="25"/>
    </row>
    <row r="8" customFormat="false" ht="15" hidden="false" customHeight="true" outlineLevel="0" collapsed="false">
      <c r="A8" s="25" t="s">
        <v>86</v>
      </c>
      <c r="B8" s="25"/>
      <c r="C8" s="25"/>
      <c r="D8" s="25"/>
      <c r="E8" s="25"/>
      <c r="F8" s="25"/>
      <c r="G8" s="25"/>
      <c r="H8" s="25"/>
    </row>
    <row r="9" customFormat="false" ht="23.85" hidden="false" customHeight="true" outlineLevel="0" collapsed="false">
      <c r="A9" s="25" t="s">
        <v>87</v>
      </c>
      <c r="B9" s="25"/>
      <c r="C9" s="25"/>
      <c r="D9" s="25"/>
      <c r="E9" s="25"/>
      <c r="F9" s="25"/>
      <c r="G9" s="25"/>
      <c r="H9" s="25"/>
    </row>
    <row r="10" customFormat="false" ht="23.85" hidden="false" customHeight="true" outlineLevel="0" collapsed="false">
      <c r="A10" s="25" t="s">
        <v>88</v>
      </c>
      <c r="B10" s="25"/>
      <c r="C10" s="25"/>
      <c r="D10" s="25"/>
      <c r="E10" s="25"/>
      <c r="F10" s="25"/>
      <c r="G10" s="25"/>
      <c r="H10" s="25"/>
    </row>
    <row r="11" customFormat="false" ht="15" hidden="false" customHeight="true" outlineLevel="0" collapsed="false">
      <c r="A11" s="25" t="s">
        <v>89</v>
      </c>
      <c r="B11" s="25"/>
      <c r="C11" s="25"/>
      <c r="D11" s="25"/>
      <c r="E11" s="25"/>
      <c r="F11" s="25"/>
      <c r="G11" s="25"/>
      <c r="H11" s="25"/>
    </row>
    <row r="12" customFormat="false" ht="15" hidden="false" customHeight="true" outlineLevel="0" collapsed="false">
      <c r="A12" s="25" t="s">
        <v>90</v>
      </c>
      <c r="B12" s="25"/>
      <c r="C12" s="25"/>
      <c r="D12" s="25"/>
      <c r="E12" s="25"/>
      <c r="F12" s="25"/>
      <c r="G12" s="25"/>
      <c r="H12" s="25"/>
    </row>
    <row r="13" customFormat="false" ht="15" hidden="false" customHeight="false" outlineLevel="0" collapsed="false">
      <c r="A13" s="25"/>
      <c r="B13" s="25"/>
      <c r="C13" s="25"/>
      <c r="D13" s="25"/>
      <c r="E13" s="25"/>
      <c r="F13" s="25"/>
      <c r="G13" s="25"/>
      <c r="H13" s="25"/>
    </row>
    <row r="14" customFormat="false" ht="15" hidden="false" customHeight="true" outlineLevel="0" collapsed="false">
      <c r="A14" s="24" t="s">
        <v>91</v>
      </c>
      <c r="B14" s="24"/>
      <c r="C14" s="24"/>
      <c r="D14" s="24"/>
      <c r="E14" s="24"/>
      <c r="F14" s="24"/>
      <c r="G14" s="24"/>
      <c r="H14" s="24"/>
    </row>
    <row r="15" customFormat="false" ht="15" hidden="false" customHeight="true" outlineLevel="0" collapsed="false">
      <c r="A15" s="25" t="s">
        <v>92</v>
      </c>
      <c r="B15" s="25"/>
      <c r="C15" s="25"/>
      <c r="D15" s="25"/>
      <c r="E15" s="25"/>
      <c r="F15" s="25"/>
      <c r="G15" s="25"/>
      <c r="H15" s="25"/>
    </row>
    <row r="16" customFormat="false" ht="15" hidden="false" customHeight="true" outlineLevel="0" collapsed="false">
      <c r="A16" s="25" t="s">
        <v>93</v>
      </c>
      <c r="B16" s="25"/>
      <c r="C16" s="25"/>
      <c r="D16" s="25"/>
      <c r="E16" s="25"/>
      <c r="F16" s="25"/>
      <c r="G16" s="25"/>
      <c r="H16" s="25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/>
      <c r="H17" s="25"/>
    </row>
    <row r="18" customFormat="false" ht="15" hidden="false" customHeight="true" outlineLevel="0" collapsed="false">
      <c r="A18" s="24" t="s">
        <v>94</v>
      </c>
      <c r="B18" s="24"/>
      <c r="C18" s="24"/>
      <c r="D18" s="24"/>
      <c r="E18" s="24"/>
      <c r="F18" s="24"/>
      <c r="G18" s="24"/>
      <c r="H18" s="24"/>
    </row>
    <row r="19" customFormat="false" ht="15" hidden="false" customHeight="true" outlineLevel="0" collapsed="false">
      <c r="A19" s="25" t="s">
        <v>95</v>
      </c>
      <c r="B19" s="25"/>
      <c r="C19" s="25"/>
      <c r="D19" s="25"/>
      <c r="E19" s="25"/>
      <c r="F19" s="25"/>
      <c r="G19" s="25"/>
      <c r="H19" s="25"/>
    </row>
  </sheetData>
  <mergeCells count="17"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2026-06-22T19:58:24Z</dcterms:created>
  <dc:creator>openpyxl</dc:creator>
  <dc:description/>
  <dc:language>en-US</dc:language>
  <cp:lastModifiedBy/>
  <dcterms:modified xsi:type="dcterms:W3CDTF">2026-06-22T19:58:24Z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