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corecard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name val="Arial"/>
      <b val="1"/>
      <color rgb="00FFFFFF"/>
      <sz val="11"/>
    </font>
  </fonts>
  <fills count="3">
    <fill>
      <patternFill/>
    </fill>
    <fill>
      <patternFill patternType="gray125"/>
    </fill>
    <fill>
      <patternFill patternType="solid">
        <fgColor rgb="001F4E78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11"/>
  <sheetViews>
    <sheetView workbookViewId="0">
      <selection activeCell="A1" sqref="A1"/>
    </sheetView>
  </sheetViews>
  <sheetFormatPr baseColWidth="8" defaultRowHeight="15"/>
  <cols>
    <col width="21" customWidth="1" min="1" max="1"/>
    <col width="12" customWidth="1" min="2" max="2"/>
    <col width="15" customWidth="1" min="3" max="3"/>
    <col width="14" customWidth="1" min="4" max="4"/>
    <col width="38" customWidth="1" min="5" max="5"/>
  </cols>
  <sheetData>
    <row r="1">
      <c r="A1" s="1" t="inlineStr">
        <is>
          <t>Discipline</t>
        </is>
      </c>
      <c r="B1" s="1" t="inlineStr">
        <is>
          <t>Weight</t>
        </is>
      </c>
      <c r="C1" s="1" t="inlineStr">
        <is>
          <t>Score (0-100)</t>
        </is>
      </c>
      <c r="D1" s="1" t="inlineStr">
        <is>
          <t>Weighted</t>
        </is>
      </c>
      <c r="E1" s="1" t="inlineStr">
        <is>
          <t>Band</t>
        </is>
      </c>
    </row>
    <row r="2">
      <c r="A2" t="inlineStr">
        <is>
          <t>Operating Model</t>
        </is>
      </c>
      <c r="B2" t="n">
        <v>0.12</v>
      </c>
      <c r="C2" t="n">
        <v>60</v>
      </c>
      <c r="D2">
        <f>B2*C2</f>
        <v/>
      </c>
      <c r="E2">
        <f>IF(C2&lt;41,"Foundational",IF(C2&lt;61,"Developing",IF(C2&lt;81,"Established","Strategic")))</f>
        <v/>
      </c>
    </row>
    <row r="3">
      <c r="A3" t="inlineStr">
        <is>
          <t>FP&amp;A</t>
        </is>
      </c>
      <c r="B3" t="n">
        <v>0.12</v>
      </c>
      <c r="C3" t="n">
        <v>60</v>
      </c>
      <c r="D3">
        <f>B3*C3</f>
        <v/>
      </c>
      <c r="E3">
        <f>IF(C3&lt;41,"Foundational",IF(C3&lt;61,"Developing",IF(C3&lt;81,"Established","Strategic")))</f>
        <v/>
      </c>
    </row>
    <row r="4">
      <c r="A4" t="inlineStr">
        <is>
          <t>Controls</t>
        </is>
      </c>
      <c r="B4" t="n">
        <v>0.12</v>
      </c>
      <c r="C4" t="n">
        <v>60</v>
      </c>
      <c r="D4">
        <f>B4*C4</f>
        <v/>
      </c>
      <c r="E4">
        <f>IF(C4&lt;41,"Foundational",IF(C4&lt;61,"Developing",IF(C4&lt;81,"Established","Strategic")))</f>
        <v/>
      </c>
    </row>
    <row r="5">
      <c r="A5" t="inlineStr">
        <is>
          <t>Treasury</t>
        </is>
      </c>
      <c r="B5" t="n">
        <v>0.1</v>
      </c>
      <c r="C5" t="n">
        <v>60</v>
      </c>
      <c r="D5">
        <f>B5*C5</f>
        <v/>
      </c>
      <c r="E5">
        <f>IF(C5&lt;41,"Foundational",IF(C5&lt;61,"Developing",IF(C5&lt;81,"Established","Strategic")))</f>
        <v/>
      </c>
    </row>
    <row r="6">
      <c r="A6" t="inlineStr">
        <is>
          <t>Tax</t>
        </is>
      </c>
      <c r="B6" t="n">
        <v>0.1</v>
      </c>
      <c r="C6" t="n">
        <v>60</v>
      </c>
      <c r="D6">
        <f>B6*C6</f>
        <v/>
      </c>
      <c r="E6">
        <f>IF(C6&lt;41,"Foundational",IF(C6&lt;61,"Developing",IF(C6&lt;81,"Established","Strategic")))</f>
        <v/>
      </c>
    </row>
    <row r="7">
      <c r="A7" t="inlineStr">
        <is>
          <t>Reporting</t>
        </is>
      </c>
      <c r="B7" t="n">
        <v>0.1</v>
      </c>
      <c r="C7" t="n">
        <v>60</v>
      </c>
      <c r="D7">
        <f>B7*C7</f>
        <v/>
      </c>
      <c r="E7">
        <f>IF(C7&lt;41,"Foundational",IF(C7&lt;61,"Developing",IF(C7&lt;81,"Established","Strategic")))</f>
        <v/>
      </c>
    </row>
    <row r="8">
      <c r="A8" t="inlineStr">
        <is>
          <t>Business Partnering</t>
        </is>
      </c>
      <c r="B8" t="n">
        <v>0.1</v>
      </c>
      <c r="C8" t="n">
        <v>60</v>
      </c>
      <c r="D8">
        <f>B8*C8</f>
        <v/>
      </c>
      <c r="E8">
        <f>IF(C8&lt;41,"Foundational",IF(C8&lt;61,"Developing",IF(C8&lt;81,"Established","Strategic")))</f>
        <v/>
      </c>
    </row>
    <row r="9">
      <c r="A9" t="inlineStr">
        <is>
          <t>Systems &amp; Data</t>
        </is>
      </c>
      <c r="B9" t="n">
        <v>0.12</v>
      </c>
      <c r="C9" t="n">
        <v>60</v>
      </c>
      <c r="D9">
        <f>B9*C9</f>
        <v/>
      </c>
      <c r="E9">
        <f>IF(C9&lt;41,"Foundational",IF(C9&lt;61,"Developing",IF(C9&lt;81,"Established","Strategic")))</f>
        <v/>
      </c>
    </row>
    <row r="10">
      <c r="A10" t="inlineStr">
        <is>
          <t>Talent &amp; Capability</t>
        </is>
      </c>
      <c r="B10" t="n">
        <v>0.12</v>
      </c>
      <c r="C10" t="n">
        <v>60</v>
      </c>
      <c r="D10">
        <f>B10*C10</f>
        <v/>
      </c>
      <c r="E10">
        <f>IF(C10&lt;41,"Foundational",IF(C10&lt;61,"Developing",IF(C10&lt;81,"Established","Strategic")))</f>
        <v/>
      </c>
    </row>
    <row r="11">
      <c r="A11" t="inlineStr">
        <is>
          <t>Composite</t>
        </is>
      </c>
      <c r="D11">
        <f>SUM(D2:D10)</f>
        <v/>
      </c>
      <c r="E11">
        <f>IF(D11&lt;41,"Foundational",IF(D11&lt;61,"Developing",IF(D11&lt;81,"Established","Strategic")))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2026-06-28T14:18:55Z</dcterms:created>
  <dcterms:modified xmlns:dcterms="http://purl.org/dc/terms/" xmlns:xsi="http://www.w3.org/2001/XMLSchema-instance" xsi:type="dcterms:W3CDTF">2026-06-28T14:18:55Z</dcterms:modified>
</cp:coreProperties>
</file>