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isk Register" sheetId="1" state="visible" r:id="rId1"/>
    <sheet xmlns:r="http://schemas.openxmlformats.org/officeDocument/2006/relationships" name="Taxonomy &amp; Lists" sheetId="2" state="visible" r:id="rId2"/>
    <sheet xmlns:r="http://schemas.openxmlformats.org/officeDocument/2006/relationships" name="Summary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1B4D89"/>
      <sz val="15"/>
    </font>
    <font>
      <name val="Arial"/>
      <i val="1"/>
      <color rgb="00555555"/>
      <sz val="9"/>
    </font>
    <font>
      <name val="Arial"/>
      <b val="1"/>
      <color rgb="00FFFFFF"/>
      <sz val="9"/>
    </font>
    <font>
      <name val="Arial"/>
      <color rgb="000000FF"/>
    </font>
    <font>
      <name val="Arial"/>
      <b val="1"/>
      <color rgb="001B4D89"/>
      <sz val="11"/>
    </font>
    <font>
      <name val="Arial"/>
      <sz val="10"/>
    </font>
  </fonts>
  <fills count="4">
    <fill>
      <patternFill/>
    </fill>
    <fill>
      <patternFill patternType="gray125"/>
    </fill>
    <fill>
      <patternFill patternType="solid">
        <fgColor rgb="001B4D89"/>
      </patternFill>
    </fill>
    <fill>
      <patternFill patternType="solid">
        <fgColor rgb="00F6F8FB"/>
      </patternFill>
    </fill>
  </fills>
  <borders count="2">
    <border>
      <left/>
      <right/>
      <top/>
      <bottom/>
      <diagonal/>
    </border>
    <border>
      <left style="thin">
        <color rgb="00CDD4DD"/>
      </left>
      <right style="thin">
        <color rgb="00CDD4DD"/>
      </right>
      <top style="thin">
        <color rgb="00CDD4DD"/>
      </top>
      <bottom style="thin">
        <color rgb="00CDD4DD"/>
      </bottom>
    </border>
  </borders>
  <cellStyleXfs count="1">
    <xf numFmtId="0" fontId="0" fillId="0" borderId="0"/>
  </cellStyleXfs>
  <cellXfs count="12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top" wrapText="1"/>
    </xf>
    <xf numFmtId="0" fontId="4" fillId="0" borderId="1" applyAlignment="1" pivotButton="0" quotePrefix="0" xfId="0">
      <alignment vertical="top" wrapText="1"/>
    </xf>
    <xf numFmtId="0" fontId="0" fillId="3" borderId="1" applyAlignment="1" pivotButton="0" quotePrefix="0" xfId="0">
      <alignment vertical="top" wrapText="1"/>
    </xf>
    <xf numFmtId="0" fontId="4" fillId="3" borderId="1" applyAlignment="1" pivotButton="0" quotePrefix="0" xfId="0">
      <alignment vertical="top" wrapText="1"/>
    </xf>
    <xf numFmtId="0" fontId="3" fillId="2" borderId="1" applyAlignment="1" pivotButton="0" quotePrefix="0" xfId="0">
      <alignment vertical="top" wrapText="1"/>
    </xf>
    <xf numFmtId="0" fontId="1" fillId="0" borderId="0" pivotButton="0" quotePrefix="0" xfId="0"/>
    <xf numFmtId="0" fontId="5" fillId="0" borderId="0" applyAlignment="1" pivotButton="0" quotePrefix="0" xfId="0">
      <alignment vertical="top" wrapText="1"/>
    </xf>
    <xf numFmtId="0" fontId="6" fillId="0" borderId="0" applyAlignment="1" pivotButton="0" quotePrefix="0" xfId="0">
      <alignment vertical="top" wrapText="1"/>
    </xf>
  </cellXfs>
  <cellStyles count="1">
    <cellStyle name="Normal" xfId="0" builtinId="0" hidden="0"/>
  </cellStyles>
  <dxfs count="4">
    <dxf>
      <font>
        <name val="Arial"/>
        <b val="1"/>
        <color rgb="00FFFFFF"/>
      </font>
      <fill>
        <patternFill patternType="solid">
          <fgColor rgb="00B23A48"/>
        </patternFill>
      </fill>
    </dxf>
    <dxf>
      <font>
        <name val="Arial"/>
        <b val="1"/>
        <color rgb="00FFFFFF"/>
      </font>
      <fill>
        <patternFill patternType="solid">
          <fgColor rgb="00E08A2B"/>
        </patternFill>
      </fill>
    </dxf>
    <dxf>
      <font>
        <name val="Arial"/>
        <b val="1"/>
      </font>
      <fill>
        <patternFill patternType="solid">
          <fgColor rgb="00D4B106"/>
        </patternFill>
      </fill>
    </dxf>
    <dxf>
      <font>
        <name val="Arial"/>
        <b val="1"/>
        <color rgb="00FFFFFF"/>
      </font>
      <fill>
        <patternFill patternType="solid">
          <fgColor rgb="002E7D5B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showGridLines="0" workbookViewId="0">
      <pane xSplit="2" ySplit="4" topLeftCell="C5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9" customWidth="1" min="1" max="1"/>
    <col width="20" customWidth="1" min="2" max="2"/>
    <col width="34" customWidth="1" min="3" max="3"/>
    <col width="24" customWidth="1" min="4" max="4"/>
    <col width="24" customWidth="1" min="5" max="5"/>
    <col width="16" customWidth="1" min="6" max="6"/>
    <col width="11" customWidth="1" min="7" max="7"/>
    <col width="10" customWidth="1" min="8" max="8"/>
    <col width="12" customWidth="1" min="9" max="9"/>
    <col width="13" customWidth="1" min="10" max="10"/>
    <col width="26" customWidth="1" min="11" max="11"/>
    <col width="15" customWidth="1" min="12" max="12"/>
    <col width="12" customWidth="1" min="13" max="13"/>
    <col width="12" customWidth="1" min="14" max="14"/>
    <col width="12" customWidth="1" min="15" max="15"/>
    <col width="13" customWidth="1" min="16" max="16"/>
    <col width="15" customWidth="1" min="17" max="17"/>
    <col width="30" customWidth="1" min="18" max="18"/>
    <col width="16" customWidth="1" min="19" max="19"/>
    <col width="12" customWidth="1" min="20" max="20"/>
    <col width="12" customWidth="1" min="21" max="21"/>
  </cols>
  <sheetData>
    <row r="1">
      <c r="A1" s="1" t="inlineStr">
        <is>
          <t>Cyber Risk Register</t>
        </is>
      </c>
    </row>
    <row r="2">
      <c r="A2" s="2" t="inlineStr">
        <is>
          <t>Outliers Risk Management Centre™ · Cyber risk register</t>
        </is>
      </c>
    </row>
    <row r="4">
      <c r="A4" s="3" t="inlineStr">
        <is>
          <t>Risk ID</t>
        </is>
      </c>
      <c r="B4" s="3" t="inlineStr">
        <is>
          <t>Category</t>
        </is>
      </c>
      <c r="C4" s="3" t="inlineStr">
        <is>
          <t>Risk Description</t>
        </is>
      </c>
      <c r="D4" s="3" t="inlineStr">
        <is>
          <t>Cause</t>
        </is>
      </c>
      <c r="E4" s="3" t="inlineStr">
        <is>
          <t>Consequence</t>
        </is>
      </c>
      <c r="F4" s="3" t="inlineStr">
        <is>
          <t>Risk Owner</t>
        </is>
      </c>
      <c r="G4" s="3" t="inlineStr">
        <is>
          <t>Likelihood (1-5)</t>
        </is>
      </c>
      <c r="H4" s="3" t="inlineStr">
        <is>
          <t>Impact (1-5)</t>
        </is>
      </c>
      <c r="I4" s="3" t="inlineStr">
        <is>
          <t>Inherent Score</t>
        </is>
      </c>
      <c r="J4" s="3" t="inlineStr">
        <is>
          <t>Inherent Rating</t>
        </is>
      </c>
      <c r="K4" s="3" t="inlineStr">
        <is>
          <t>Existing Controls</t>
        </is>
      </c>
      <c r="L4" s="3" t="inlineStr">
        <is>
          <t>Control Effectiveness</t>
        </is>
      </c>
      <c r="M4" s="3" t="inlineStr">
        <is>
          <t>Residual Likelihood</t>
        </is>
      </c>
      <c r="N4" s="3" t="inlineStr">
        <is>
          <t>Residual Impact</t>
        </is>
      </c>
      <c r="O4" s="3" t="inlineStr">
        <is>
          <t>Residual Score</t>
        </is>
      </c>
      <c r="P4" s="3" t="inlineStr">
        <is>
          <t>Residual Rating</t>
        </is>
      </c>
      <c r="Q4" s="3" t="inlineStr">
        <is>
          <t>Treatment Strategy</t>
        </is>
      </c>
      <c r="R4" s="3" t="inlineStr">
        <is>
          <t>Action / Mitigation</t>
        </is>
      </c>
      <c r="S4" s="3" t="inlineStr">
        <is>
          <t>Action Owner</t>
        </is>
      </c>
      <c r="T4" s="3" t="inlineStr">
        <is>
          <t>Target Date</t>
        </is>
      </c>
      <c r="U4" s="3" t="inlineStr">
        <is>
          <t>Status</t>
        </is>
      </c>
    </row>
    <row r="5">
      <c r="A5" s="4" t="inlineStr">
        <is>
          <t>CR-001</t>
        </is>
      </c>
      <c r="B5" s="4" t="inlineStr">
        <is>
          <t>Malware/Ransomware</t>
        </is>
      </c>
      <c r="C5" s="4" t="inlineStr">
        <is>
          <t>Ransomware encrypts production systems</t>
        </is>
      </c>
      <c r="D5" s="4" t="inlineStr">
        <is>
          <t>Unpatched systems; phishing</t>
        </is>
      </c>
      <c r="E5" s="4" t="inlineStr">
        <is>
          <t>Outage; data loss; ransom</t>
        </is>
      </c>
      <c r="F5" s="4" t="inlineStr">
        <is>
          <t>CISO</t>
        </is>
      </c>
      <c r="G5" s="5" t="n">
        <v>3</v>
      </c>
      <c r="H5" s="5" t="n">
        <v>5</v>
      </c>
      <c r="I5" s="4">
        <f>IF(OR(G5="",H5=""),"",G5*H5)</f>
        <v/>
      </c>
      <c r="J5" s="4">
        <f>IF(I5="","",IF(I5&gt;=15,"Critical",IF(I5&gt;=9,"High",IF(I5&gt;=4,"Medium","Low"))))</f>
        <v/>
      </c>
      <c r="K5" s="4" t="inlineStr">
        <is>
          <t>EDR; backups; segmentation</t>
        </is>
      </c>
      <c r="L5" s="4" t="inlineStr">
        <is>
          <t>Partially Effective</t>
        </is>
      </c>
      <c r="M5" s="5" t="n">
        <v>2</v>
      </c>
      <c r="N5" s="5" t="n">
        <v>4</v>
      </c>
      <c r="O5" s="4">
        <f>IF(OR(M5="",N5=""),"",M5*N5)</f>
        <v/>
      </c>
      <c r="P5" s="4">
        <f>IF(O5="","",IF(O5&gt;=15,"Critical",IF(O5&gt;=9,"High",IF(O5&gt;=4,"Medium","Low"))))</f>
        <v/>
      </c>
      <c r="Q5" s="4" t="inlineStr">
        <is>
          <t>Treat</t>
        </is>
      </c>
      <c r="R5" s="4" t="inlineStr">
        <is>
          <t>Immutable backups; IR test</t>
        </is>
      </c>
      <c r="S5" s="4" t="inlineStr">
        <is>
          <t>CISO</t>
        </is>
      </c>
      <c r="T5" s="4" t="inlineStr">
        <is>
          <t>2026-02-28</t>
        </is>
      </c>
      <c r="U5" s="4" t="inlineStr">
        <is>
          <t>In Progress</t>
        </is>
      </c>
    </row>
    <row r="6">
      <c r="A6" s="6" t="inlineStr">
        <is>
          <t>CR-002</t>
        </is>
      </c>
      <c r="B6" s="6" t="inlineStr">
        <is>
          <t>Phishing/Social Engineering</t>
        </is>
      </c>
      <c r="C6" s="6" t="inlineStr">
        <is>
          <t>Credential theft enables account takeover</t>
        </is>
      </c>
      <c r="D6" s="6" t="inlineStr">
        <is>
          <t>No MFA on all systems</t>
        </is>
      </c>
      <c r="E6" s="6" t="inlineStr">
        <is>
          <t>Unauthorised access</t>
        </is>
      </c>
      <c r="F6" s="6" t="inlineStr">
        <is>
          <t>IT Security</t>
        </is>
      </c>
      <c r="G6" s="7" t="n">
        <v>4</v>
      </c>
      <c r="H6" s="7" t="n">
        <v>4</v>
      </c>
      <c r="I6" s="6">
        <f>IF(OR(G6="",H6=""),"",G6*H6)</f>
        <v/>
      </c>
      <c r="J6" s="6">
        <f>IF(I6="","",IF(I6&gt;=15,"Critical",IF(I6&gt;=9,"High",IF(I6&gt;=4,"Medium","Low"))))</f>
        <v/>
      </c>
      <c r="K6" s="6" t="inlineStr">
        <is>
          <t>MFA; awareness training</t>
        </is>
      </c>
      <c r="L6" s="6" t="inlineStr">
        <is>
          <t>Partially Effective</t>
        </is>
      </c>
      <c r="M6" s="7" t="n">
        <v>2</v>
      </c>
      <c r="N6" s="7" t="n">
        <v>3</v>
      </c>
      <c r="O6" s="6">
        <f>IF(OR(M6="",N6=""),"",M6*N6)</f>
        <v/>
      </c>
      <c r="P6" s="6">
        <f>IF(O6="","",IF(O6&gt;=15,"Critical",IF(O6&gt;=9,"High",IF(O6&gt;=4,"Medium","Low"))))</f>
        <v/>
      </c>
      <c r="Q6" s="6" t="inlineStr">
        <is>
          <t>Treat</t>
        </is>
      </c>
      <c r="R6" s="6" t="inlineStr">
        <is>
          <t>Enforce MFA everywhere</t>
        </is>
      </c>
      <c r="S6" s="6" t="inlineStr">
        <is>
          <t>IT Security</t>
        </is>
      </c>
      <c r="T6" s="6" t="inlineStr">
        <is>
          <t>2026-03-15</t>
        </is>
      </c>
      <c r="U6" s="6" t="inlineStr">
        <is>
          <t>Open</t>
        </is>
      </c>
    </row>
    <row r="7">
      <c r="A7" s="4" t="inlineStr">
        <is>
          <t>CR-003</t>
        </is>
      </c>
      <c r="B7" s="4" t="inlineStr">
        <is>
          <t>Data Breach</t>
        </is>
      </c>
      <c r="C7" s="4" t="inlineStr">
        <is>
          <t>Exposure of customer PII</t>
        </is>
      </c>
      <c r="D7" s="4" t="inlineStr">
        <is>
          <t>Misconfigured storage</t>
        </is>
      </c>
      <c r="E7" s="4" t="inlineStr">
        <is>
          <t>Regulatory &amp; reputational</t>
        </is>
      </c>
      <c r="F7" s="4" t="inlineStr">
        <is>
          <t>CISO</t>
        </is>
      </c>
      <c r="G7" s="5" t="n">
        <v>2</v>
      </c>
      <c r="H7" s="5" t="n">
        <v>5</v>
      </c>
      <c r="I7" s="4">
        <f>IF(OR(G7="",H7=""),"",G7*H7)</f>
        <v/>
      </c>
      <c r="J7" s="4">
        <f>IF(I7="","",IF(I7&gt;=15,"Critical",IF(I7&gt;=9,"High",IF(I7&gt;=4,"Medium","Low"))))</f>
        <v/>
      </c>
      <c r="K7" s="4" t="inlineStr">
        <is>
          <t>Access controls; encryption</t>
        </is>
      </c>
      <c r="L7" s="4" t="inlineStr">
        <is>
          <t>Partially Effective</t>
        </is>
      </c>
      <c r="M7" s="5" t="n">
        <v>1</v>
      </c>
      <c r="N7" s="5" t="n">
        <v>4</v>
      </c>
      <c r="O7" s="4">
        <f>IF(OR(M7="",N7=""),"",M7*N7)</f>
        <v/>
      </c>
      <c r="P7" s="4">
        <f>IF(O7="","",IF(O7&gt;=15,"Critical",IF(O7&gt;=9,"High",IF(O7&gt;=4,"Medium","Low"))))</f>
        <v/>
      </c>
      <c r="Q7" s="4" t="inlineStr">
        <is>
          <t>Treat</t>
        </is>
      </c>
      <c r="R7" s="4" t="inlineStr">
        <is>
          <t>Config review &amp; DLP</t>
        </is>
      </c>
      <c r="S7" s="4" t="inlineStr">
        <is>
          <t>Security Eng</t>
        </is>
      </c>
      <c r="T7" s="4" t="inlineStr">
        <is>
          <t>2026-04-30</t>
        </is>
      </c>
      <c r="U7" s="4" t="inlineStr">
        <is>
          <t>Open</t>
        </is>
      </c>
    </row>
    <row r="8">
      <c r="A8" s="6" t="inlineStr">
        <is>
          <t>CR-004</t>
        </is>
      </c>
      <c r="B8" s="6" t="inlineStr">
        <is>
          <t>Third-Party/Supply Chain</t>
        </is>
      </c>
      <c r="C8" s="6" t="inlineStr">
        <is>
          <t>Vendor breach exposes our data</t>
        </is>
      </c>
      <c r="D8" s="6" t="inlineStr">
        <is>
          <t>Weak vendor security</t>
        </is>
      </c>
      <c r="E8" s="6" t="inlineStr">
        <is>
          <t>Data loss</t>
        </is>
      </c>
      <c r="F8" s="6" t="inlineStr">
        <is>
          <t>Procurement</t>
        </is>
      </c>
      <c r="G8" s="7" t="n">
        <v>3</v>
      </c>
      <c r="H8" s="7" t="n">
        <v>4</v>
      </c>
      <c r="I8" s="6">
        <f>IF(OR(G8="",H8=""),"",G8*H8)</f>
        <v/>
      </c>
      <c r="J8" s="6">
        <f>IF(I8="","",IF(I8&gt;=15,"Critical",IF(I8&gt;=9,"High",IF(I8&gt;=4,"Medium","Low"))))</f>
        <v/>
      </c>
      <c r="K8" s="6" t="inlineStr">
        <is>
          <t>Vendor security DD</t>
        </is>
      </c>
      <c r="L8" s="6" t="inlineStr">
        <is>
          <t>Ineffective</t>
        </is>
      </c>
      <c r="M8" s="7" t="n">
        <v>2</v>
      </c>
      <c r="N8" s="7" t="n">
        <v>3</v>
      </c>
      <c r="O8" s="6">
        <f>IF(OR(M8="",N8=""),"",M8*N8)</f>
        <v/>
      </c>
      <c r="P8" s="6">
        <f>IF(O8="","",IF(O8&gt;=15,"Critical",IF(O8&gt;=9,"High",IF(O8&gt;=4,"Medium","Low"))))</f>
        <v/>
      </c>
      <c r="Q8" s="6" t="inlineStr">
        <is>
          <t>Treat</t>
        </is>
      </c>
      <c r="R8" s="6" t="inlineStr">
        <is>
          <t>Tiered vendor assessments</t>
        </is>
      </c>
      <c r="S8" s="6" t="inlineStr">
        <is>
          <t>CISO</t>
        </is>
      </c>
      <c r="T8" s="6" t="inlineStr">
        <is>
          <t>2026-05-31</t>
        </is>
      </c>
      <c r="U8" s="6" t="inlineStr">
        <is>
          <t>Open</t>
        </is>
      </c>
    </row>
    <row r="9">
      <c r="A9" s="4" t="n"/>
      <c r="B9" s="4" t="n"/>
      <c r="C9" s="4" t="n"/>
      <c r="D9" s="4" t="n"/>
      <c r="E9" s="4" t="n"/>
      <c r="F9" s="4" t="n"/>
      <c r="G9" s="4" t="n"/>
      <c r="H9" s="4" t="n"/>
      <c r="I9" s="4">
        <f>IF(OR(G9="",H9=""),"",G9*H9)</f>
        <v/>
      </c>
      <c r="J9" s="4">
        <f>IF(I9="","",IF(I9&gt;=15,"Critical",IF(I9&gt;=9,"High",IF(I9&gt;=4,"Medium","Low"))))</f>
        <v/>
      </c>
      <c r="K9" s="4" t="n"/>
      <c r="L9" s="4" t="n"/>
      <c r="M9" s="4" t="n"/>
      <c r="N9" s="4" t="n"/>
      <c r="O9" s="4">
        <f>IF(OR(M9="",N9=""),"",M9*N9)</f>
        <v/>
      </c>
      <c r="P9" s="4">
        <f>IF(O9="","",IF(O9&gt;=15,"Critical",IF(O9&gt;=9,"High",IF(O9&gt;=4,"Medium","Low"))))</f>
        <v/>
      </c>
      <c r="Q9" s="4" t="n"/>
      <c r="R9" s="4" t="n"/>
      <c r="S9" s="4" t="n"/>
      <c r="T9" s="4" t="n"/>
      <c r="U9" s="4" t="n"/>
    </row>
    <row r="10">
      <c r="A10" s="6" t="n"/>
      <c r="B10" s="6" t="n"/>
      <c r="C10" s="6" t="n"/>
      <c r="D10" s="6" t="n"/>
      <c r="E10" s="6" t="n"/>
      <c r="F10" s="6" t="n"/>
      <c r="G10" s="6" t="n"/>
      <c r="H10" s="6" t="n"/>
      <c r="I10" s="6">
        <f>IF(OR(G10="",H10=""),"",G10*H10)</f>
        <v/>
      </c>
      <c r="J10" s="6">
        <f>IF(I10="","",IF(I10&gt;=15,"Critical",IF(I10&gt;=9,"High",IF(I10&gt;=4,"Medium","Low"))))</f>
        <v/>
      </c>
      <c r="K10" s="6" t="n"/>
      <c r="L10" s="6" t="n"/>
      <c r="M10" s="6" t="n"/>
      <c r="N10" s="6" t="n"/>
      <c r="O10" s="6">
        <f>IF(OR(M10="",N10=""),"",M10*N10)</f>
        <v/>
      </c>
      <c r="P10" s="6">
        <f>IF(O10="","",IF(O10&gt;=15,"Critical",IF(O10&gt;=9,"High",IF(O10&gt;=4,"Medium","Low"))))</f>
        <v/>
      </c>
      <c r="Q10" s="6" t="n"/>
      <c r="R10" s="6" t="n"/>
      <c r="S10" s="6" t="n"/>
      <c r="T10" s="6" t="n"/>
      <c r="U10" s="6" t="n"/>
    </row>
    <row r="11">
      <c r="A11" s="4" t="n"/>
      <c r="B11" s="4" t="n"/>
      <c r="C11" s="4" t="n"/>
      <c r="D11" s="4" t="n"/>
      <c r="E11" s="4" t="n"/>
      <c r="F11" s="4" t="n"/>
      <c r="G11" s="4" t="n"/>
      <c r="H11" s="4" t="n"/>
      <c r="I11" s="4">
        <f>IF(OR(G11="",H11=""),"",G11*H11)</f>
        <v/>
      </c>
      <c r="J11" s="4">
        <f>IF(I11="","",IF(I11&gt;=15,"Critical",IF(I11&gt;=9,"High",IF(I11&gt;=4,"Medium","Low"))))</f>
        <v/>
      </c>
      <c r="K11" s="4" t="n"/>
      <c r="L11" s="4" t="n"/>
      <c r="M11" s="4" t="n"/>
      <c r="N11" s="4" t="n"/>
      <c r="O11" s="4">
        <f>IF(OR(M11="",N11=""),"",M11*N11)</f>
        <v/>
      </c>
      <c r="P11" s="4">
        <f>IF(O11="","",IF(O11&gt;=15,"Critical",IF(O11&gt;=9,"High",IF(O11&gt;=4,"Medium","Low"))))</f>
        <v/>
      </c>
      <c r="Q11" s="4" t="n"/>
      <c r="R11" s="4" t="n"/>
      <c r="S11" s="4" t="n"/>
      <c r="T11" s="4" t="n"/>
      <c r="U11" s="4" t="n"/>
    </row>
    <row r="12">
      <c r="A12" s="6" t="n"/>
      <c r="B12" s="6" t="n"/>
      <c r="C12" s="6" t="n"/>
      <c r="D12" s="6" t="n"/>
      <c r="E12" s="6" t="n"/>
      <c r="F12" s="6" t="n"/>
      <c r="G12" s="6" t="n"/>
      <c r="H12" s="6" t="n"/>
      <c r="I12" s="6">
        <f>IF(OR(G12="",H12=""),"",G12*H12)</f>
        <v/>
      </c>
      <c r="J12" s="6">
        <f>IF(I12="","",IF(I12&gt;=15,"Critical",IF(I12&gt;=9,"High",IF(I12&gt;=4,"Medium","Low"))))</f>
        <v/>
      </c>
      <c r="K12" s="6" t="n"/>
      <c r="L12" s="6" t="n"/>
      <c r="M12" s="6" t="n"/>
      <c r="N12" s="6" t="n"/>
      <c r="O12" s="6">
        <f>IF(OR(M12="",N12=""),"",M12*N12)</f>
        <v/>
      </c>
      <c r="P12" s="6">
        <f>IF(O12="","",IF(O12&gt;=15,"Critical",IF(O12&gt;=9,"High",IF(O12&gt;=4,"Medium","Low"))))</f>
        <v/>
      </c>
      <c r="Q12" s="6" t="n"/>
      <c r="R12" s="6" t="n"/>
      <c r="S12" s="6" t="n"/>
      <c r="T12" s="6" t="n"/>
      <c r="U12" s="6" t="n"/>
    </row>
    <row r="13">
      <c r="A13" s="4" t="n"/>
      <c r="B13" s="4" t="n"/>
      <c r="C13" s="4" t="n"/>
      <c r="D13" s="4" t="n"/>
      <c r="E13" s="4" t="n"/>
      <c r="F13" s="4" t="n"/>
      <c r="G13" s="4" t="n"/>
      <c r="H13" s="4" t="n"/>
      <c r="I13" s="4">
        <f>IF(OR(G13="",H13=""),"",G13*H13)</f>
        <v/>
      </c>
      <c r="J13" s="4">
        <f>IF(I13="","",IF(I13&gt;=15,"Critical",IF(I13&gt;=9,"High",IF(I13&gt;=4,"Medium","Low"))))</f>
        <v/>
      </c>
      <c r="K13" s="4" t="n"/>
      <c r="L13" s="4" t="n"/>
      <c r="M13" s="4" t="n"/>
      <c r="N13" s="4" t="n"/>
      <c r="O13" s="4">
        <f>IF(OR(M13="",N13=""),"",M13*N13)</f>
        <v/>
      </c>
      <c r="P13" s="4">
        <f>IF(O13="","",IF(O13&gt;=15,"Critical",IF(O13&gt;=9,"High",IF(O13&gt;=4,"Medium","Low"))))</f>
        <v/>
      </c>
      <c r="Q13" s="4" t="n"/>
      <c r="R13" s="4" t="n"/>
      <c r="S13" s="4" t="n"/>
      <c r="T13" s="4" t="n"/>
      <c r="U13" s="4" t="n"/>
    </row>
    <row r="14">
      <c r="A14" s="6" t="n"/>
      <c r="B14" s="6" t="n"/>
      <c r="C14" s="6" t="n"/>
      <c r="D14" s="6" t="n"/>
      <c r="E14" s="6" t="n"/>
      <c r="F14" s="6" t="n"/>
      <c r="G14" s="6" t="n"/>
      <c r="H14" s="6" t="n"/>
      <c r="I14" s="6">
        <f>IF(OR(G14="",H14=""),"",G14*H14)</f>
        <v/>
      </c>
      <c r="J14" s="6">
        <f>IF(I14="","",IF(I14&gt;=15,"Critical",IF(I14&gt;=9,"High",IF(I14&gt;=4,"Medium","Low"))))</f>
        <v/>
      </c>
      <c r="K14" s="6" t="n"/>
      <c r="L14" s="6" t="n"/>
      <c r="M14" s="6" t="n"/>
      <c r="N14" s="6" t="n"/>
      <c r="O14" s="6">
        <f>IF(OR(M14="",N14=""),"",M14*N14)</f>
        <v/>
      </c>
      <c r="P14" s="6">
        <f>IF(O14="","",IF(O14&gt;=15,"Critical",IF(O14&gt;=9,"High",IF(O14&gt;=4,"Medium","Low"))))</f>
        <v/>
      </c>
      <c r="Q14" s="6" t="n"/>
      <c r="R14" s="6" t="n"/>
      <c r="S14" s="6" t="n"/>
      <c r="T14" s="6" t="n"/>
      <c r="U14" s="6" t="n"/>
    </row>
    <row r="15">
      <c r="A15" s="4" t="n"/>
      <c r="B15" s="4" t="n"/>
      <c r="C15" s="4" t="n"/>
      <c r="D15" s="4" t="n"/>
      <c r="E15" s="4" t="n"/>
      <c r="F15" s="4" t="n"/>
      <c r="G15" s="4" t="n"/>
      <c r="H15" s="4" t="n"/>
      <c r="I15" s="4">
        <f>IF(OR(G15="",H15=""),"",G15*H15)</f>
        <v/>
      </c>
      <c r="J15" s="4">
        <f>IF(I15="","",IF(I15&gt;=15,"Critical",IF(I15&gt;=9,"High",IF(I15&gt;=4,"Medium","Low"))))</f>
        <v/>
      </c>
      <c r="K15" s="4" t="n"/>
      <c r="L15" s="4" t="n"/>
      <c r="M15" s="4" t="n"/>
      <c r="N15" s="4" t="n"/>
      <c r="O15" s="4">
        <f>IF(OR(M15="",N15=""),"",M15*N15)</f>
        <v/>
      </c>
      <c r="P15" s="4">
        <f>IF(O15="","",IF(O15&gt;=15,"Critical",IF(O15&gt;=9,"High",IF(O15&gt;=4,"Medium","Low"))))</f>
        <v/>
      </c>
      <c r="Q15" s="4" t="n"/>
      <c r="R15" s="4" t="n"/>
      <c r="S15" s="4" t="n"/>
      <c r="T15" s="4" t="n"/>
      <c r="U15" s="4" t="n"/>
    </row>
    <row r="16">
      <c r="A16" s="6" t="n"/>
      <c r="B16" s="6" t="n"/>
      <c r="C16" s="6" t="n"/>
      <c r="D16" s="6" t="n"/>
      <c r="E16" s="6" t="n"/>
      <c r="F16" s="6" t="n"/>
      <c r="G16" s="6" t="n"/>
      <c r="H16" s="6" t="n"/>
      <c r="I16" s="6">
        <f>IF(OR(G16="",H16=""),"",G16*H16)</f>
        <v/>
      </c>
      <c r="J16" s="6">
        <f>IF(I16="","",IF(I16&gt;=15,"Critical",IF(I16&gt;=9,"High",IF(I16&gt;=4,"Medium","Low"))))</f>
        <v/>
      </c>
      <c r="K16" s="6" t="n"/>
      <c r="L16" s="6" t="n"/>
      <c r="M16" s="6" t="n"/>
      <c r="N16" s="6" t="n"/>
      <c r="O16" s="6">
        <f>IF(OR(M16="",N16=""),"",M16*N16)</f>
        <v/>
      </c>
      <c r="P16" s="6">
        <f>IF(O16="","",IF(O16&gt;=15,"Critical",IF(O16&gt;=9,"High",IF(O16&gt;=4,"Medium","Low"))))</f>
        <v/>
      </c>
      <c r="Q16" s="6" t="n"/>
      <c r="R16" s="6" t="n"/>
      <c r="S16" s="6" t="n"/>
      <c r="T16" s="6" t="n"/>
      <c r="U16" s="6" t="n"/>
    </row>
    <row r="17">
      <c r="A17" s="4" t="n"/>
      <c r="B17" s="4" t="n"/>
      <c r="C17" s="4" t="n"/>
      <c r="D17" s="4" t="n"/>
      <c r="E17" s="4" t="n"/>
      <c r="F17" s="4" t="n"/>
      <c r="G17" s="4" t="n"/>
      <c r="H17" s="4" t="n"/>
      <c r="I17" s="4">
        <f>IF(OR(G17="",H17=""),"",G17*H17)</f>
        <v/>
      </c>
      <c r="J17" s="4">
        <f>IF(I17="","",IF(I17&gt;=15,"Critical",IF(I17&gt;=9,"High",IF(I17&gt;=4,"Medium","Low"))))</f>
        <v/>
      </c>
      <c r="K17" s="4" t="n"/>
      <c r="L17" s="4" t="n"/>
      <c r="M17" s="4" t="n"/>
      <c r="N17" s="4" t="n"/>
      <c r="O17" s="4">
        <f>IF(OR(M17="",N17=""),"",M17*N17)</f>
        <v/>
      </c>
      <c r="P17" s="4">
        <f>IF(O17="","",IF(O17&gt;=15,"Critical",IF(O17&gt;=9,"High",IF(O17&gt;=4,"Medium","Low"))))</f>
        <v/>
      </c>
      <c r="Q17" s="4" t="n"/>
      <c r="R17" s="4" t="n"/>
      <c r="S17" s="4" t="n"/>
      <c r="T17" s="4" t="n"/>
      <c r="U17" s="4" t="n"/>
    </row>
    <row r="18">
      <c r="A18" s="6" t="n"/>
      <c r="B18" s="6" t="n"/>
      <c r="C18" s="6" t="n"/>
      <c r="D18" s="6" t="n"/>
      <c r="E18" s="6" t="n"/>
      <c r="F18" s="6" t="n"/>
      <c r="G18" s="6" t="n"/>
      <c r="H18" s="6" t="n"/>
      <c r="I18" s="6">
        <f>IF(OR(G18="",H18=""),"",G18*H18)</f>
        <v/>
      </c>
      <c r="J18" s="6">
        <f>IF(I18="","",IF(I18&gt;=15,"Critical",IF(I18&gt;=9,"High",IF(I18&gt;=4,"Medium","Low"))))</f>
        <v/>
      </c>
      <c r="K18" s="6" t="n"/>
      <c r="L18" s="6" t="n"/>
      <c r="M18" s="6" t="n"/>
      <c r="N18" s="6" t="n"/>
      <c r="O18" s="6">
        <f>IF(OR(M18="",N18=""),"",M18*N18)</f>
        <v/>
      </c>
      <c r="P18" s="6">
        <f>IF(O18="","",IF(O18&gt;=15,"Critical",IF(O18&gt;=9,"High",IF(O18&gt;=4,"Medium","Low"))))</f>
        <v/>
      </c>
      <c r="Q18" s="6" t="n"/>
      <c r="R18" s="6" t="n"/>
      <c r="S18" s="6" t="n"/>
      <c r="T18" s="6" t="n"/>
      <c r="U18" s="6" t="n"/>
    </row>
  </sheetData>
  <mergeCells count="2">
    <mergeCell ref="A1:U1"/>
    <mergeCell ref="A2:U2"/>
  </mergeCells>
  <conditionalFormatting sqref="I5:I18">
    <cfRule type="cellIs" priority="1" operator="greaterThanOrEqual" dxfId="0">
      <formula>15</formula>
    </cfRule>
    <cfRule type="cellIs" priority="2" operator="between" dxfId="1">
      <formula>9</formula>
      <formula>14</formula>
    </cfRule>
    <cfRule type="cellIs" priority="3" operator="between" dxfId="2">
      <formula>4</formula>
      <formula>8</formula>
    </cfRule>
    <cfRule type="cellIs" priority="4" operator="lessThanOrEqual" dxfId="3">
      <formula>3</formula>
    </cfRule>
  </conditionalFormatting>
  <conditionalFormatting sqref="O5:O18">
    <cfRule type="cellIs" priority="5" operator="greaterThanOrEqual" dxfId="0">
      <formula>15</formula>
    </cfRule>
    <cfRule type="cellIs" priority="6" operator="between" dxfId="1">
      <formula>9</formula>
      <formula>14</formula>
    </cfRule>
    <cfRule type="cellIs" priority="7" operator="between" dxfId="2">
      <formula>4</formula>
      <formula>8</formula>
    </cfRule>
    <cfRule type="cellIs" priority="8" operator="lessThanOrEqual" dxfId="3">
      <formula>3</formula>
    </cfRule>
  </conditionalFormatting>
  <dataValidations count="8">
    <dataValidation sqref="B5:B18" showDropDown="0" showInputMessage="0" showErrorMessage="0" allowBlank="1" type="list">
      <formula1>='Taxonomy &amp; Lists'!$A$2:$A$9</formula1>
    </dataValidation>
    <dataValidation sqref="G5:G18" showDropDown="0" showInputMessage="0" showErrorMessage="0" allowBlank="1" type="list">
      <formula1>"1,2,3,4,5"</formula1>
    </dataValidation>
    <dataValidation sqref="H5:H18" showDropDown="0" showInputMessage="0" showErrorMessage="0" allowBlank="1" type="list">
      <formula1>"1,2,3,4,5"</formula1>
    </dataValidation>
    <dataValidation sqref="M5:M18" showDropDown="0" showInputMessage="0" showErrorMessage="0" allowBlank="1" type="list">
      <formula1>"1,2,3,4,5"</formula1>
    </dataValidation>
    <dataValidation sqref="N5:N18" showDropDown="0" showInputMessage="0" showErrorMessage="0" allowBlank="1" type="list">
      <formula1>"1,2,3,4,5"</formula1>
    </dataValidation>
    <dataValidation sqref="L5:L18" showDropDown="0" showInputMessage="0" showErrorMessage="0" allowBlank="1" type="list">
      <formula1>"Effective,Partially Effective,Ineffective,Not Tested"</formula1>
    </dataValidation>
    <dataValidation sqref="Q5:Q18" showDropDown="0" showInputMessage="0" showErrorMessage="0" allowBlank="1" type="list">
      <formula1>"Treat,Tolerate,Transfer,Terminate"</formula1>
    </dataValidation>
    <dataValidation sqref="U5:U18" showDropDown="0" showInputMessage="0" showErrorMessage="0" allowBlank="1" type="list">
      <formula1>"Open,In Progress,Mitigated,Closed,Overdue"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9"/>
  <sheetViews>
    <sheetView showGridLines="0" workbookViewId="0">
      <selection activeCell="A1" sqref="A1"/>
    </sheetView>
  </sheetViews>
  <sheetFormatPr baseColWidth="8" defaultRowHeight="15"/>
  <cols>
    <col width="26" customWidth="1" min="1" max="1"/>
    <col width="60" customWidth="1" min="2" max="2"/>
  </cols>
  <sheetData>
    <row r="1">
      <c r="A1" s="8" t="inlineStr">
        <is>
          <t>Risk Category</t>
        </is>
      </c>
      <c r="B1" s="8" t="inlineStr">
        <is>
          <t>Definition</t>
        </is>
      </c>
    </row>
    <row r="2">
      <c r="A2" s="4" t="inlineStr">
        <is>
          <t>Malware/Ransomware</t>
        </is>
      </c>
      <c r="B2" s="4" t="inlineStr">
        <is>
          <t>Malicious software &amp; ransomware</t>
        </is>
      </c>
    </row>
    <row r="3">
      <c r="A3" s="4" t="inlineStr">
        <is>
          <t>Phishing/Social Engineering</t>
        </is>
      </c>
      <c r="B3" s="4" t="inlineStr">
        <is>
          <t>Credential theft &amp; deception</t>
        </is>
      </c>
    </row>
    <row r="4">
      <c r="A4" s="4" t="inlineStr">
        <is>
          <t>Data Breach</t>
        </is>
      </c>
      <c r="B4" s="4" t="inlineStr">
        <is>
          <t>Unauthorised data disclosure</t>
        </is>
      </c>
    </row>
    <row r="5">
      <c r="A5" s="4" t="inlineStr">
        <is>
          <t>Insider Threat</t>
        </is>
      </c>
      <c r="B5" s="4" t="inlineStr">
        <is>
          <t>Malicious or negligent insiders</t>
        </is>
      </c>
    </row>
    <row r="6">
      <c r="A6" s="4" t="inlineStr">
        <is>
          <t>System/Network</t>
        </is>
      </c>
      <c r="B6" s="4" t="inlineStr">
        <is>
          <t>Infrastructure &amp; availability risks</t>
        </is>
      </c>
    </row>
    <row r="7">
      <c r="A7" s="4" t="inlineStr">
        <is>
          <t>Third-Party/Supply Chain</t>
        </is>
      </c>
      <c r="B7" s="4" t="inlineStr">
        <is>
          <t>Vendor &amp; supply-chain cyber risk</t>
        </is>
      </c>
    </row>
    <row r="8">
      <c r="A8" s="4" t="inlineStr">
        <is>
          <t>Cloud/Configuration</t>
        </is>
      </c>
      <c r="B8" s="4" t="inlineStr">
        <is>
          <t>Misconfiguration &amp; cloud risk</t>
        </is>
      </c>
    </row>
    <row r="9">
      <c r="A9" s="4" t="inlineStr">
        <is>
          <t>AI/Model</t>
        </is>
      </c>
      <c r="B9" s="4" t="inlineStr">
        <is>
          <t>AI/model security &amp; integrity</t>
        </is>
      </c>
    </row>
  </sheetData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showGridLines="0" workbookViewId="0">
      <selection activeCell="A1" sqref="A1"/>
    </sheetView>
  </sheetViews>
  <sheetFormatPr baseColWidth="8" defaultRowHeight="15"/>
  <cols>
    <col width="18" customWidth="1" min="1" max="1"/>
    <col width="12" customWidth="1" min="2" max="2"/>
  </cols>
  <sheetData>
    <row r="1">
      <c r="A1" s="1" t="inlineStr">
        <is>
          <t>Cyber Risk Register — Summary</t>
        </is>
      </c>
    </row>
    <row r="2">
      <c r="A2" s="2" t="inlineStr">
        <is>
          <t>Auto-calculated from the Risk Register</t>
        </is>
      </c>
    </row>
    <row r="4">
      <c r="A4" s="8" t="inlineStr">
        <is>
          <t>Inherent rating</t>
        </is>
      </c>
      <c r="B4" s="8" t="inlineStr">
        <is>
          <t>Count</t>
        </is>
      </c>
    </row>
    <row r="5">
      <c r="A5" s="4" t="inlineStr">
        <is>
          <t>Critical</t>
        </is>
      </c>
      <c r="B5" s="4">
        <f>COUNTIF('Risk Register'!$J$5:$J$200,"Critical")</f>
        <v/>
      </c>
    </row>
    <row r="6">
      <c r="A6" s="4" t="inlineStr">
        <is>
          <t>High</t>
        </is>
      </c>
      <c r="B6" s="4">
        <f>COUNTIF('Risk Register'!$J$5:$J$200,"High")</f>
        <v/>
      </c>
    </row>
    <row r="7">
      <c r="A7" s="4" t="inlineStr">
        <is>
          <t>Medium</t>
        </is>
      </c>
      <c r="B7" s="4">
        <f>COUNTIF('Risk Register'!$J$5:$J$200,"Medium")</f>
        <v/>
      </c>
    </row>
    <row r="8">
      <c r="A8" s="4" t="inlineStr">
        <is>
          <t>Low</t>
        </is>
      </c>
      <c r="B8" s="4">
        <f>COUNTIF('Risk Register'!$J$5:$J$200,"Low")</f>
        <v/>
      </c>
    </row>
    <row r="10">
      <c r="A10" s="8" t="inlineStr">
        <is>
          <t>Open actions</t>
        </is>
      </c>
      <c r="B10" s="4">
        <f>COUNTIF('Risk Register'!$U$5:$U$200,"Open")+COUNTIF('Risk Register'!$U$5:$U$200,"In Progress")</f>
        <v/>
      </c>
    </row>
    <row r="11">
      <c r="A11" s="8" t="inlineStr">
        <is>
          <t>Overdue actions</t>
        </is>
      </c>
      <c r="B11" s="4">
        <f>COUNTIF('Risk Register'!$U$5:$U$200,"Overdue")</f>
        <v/>
      </c>
    </row>
  </sheetData>
  <mergeCells count="2">
    <mergeCell ref="A2:F2"/>
    <mergeCell ref="A1:F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21"/>
  <sheetViews>
    <sheetView showGridLines="0" workbookViewId="0">
      <selection activeCell="A1" sqref="A1"/>
    </sheetView>
  </sheetViews>
  <sheetFormatPr baseColWidth="8" defaultRowHeight="15"/>
  <cols>
    <col width="13" customWidth="1" min="1" max="1"/>
    <col width="13" customWidth="1" min="2" max="2"/>
    <col width="13" customWidth="1" min="3" max="3"/>
    <col width="13" customWidth="1" min="4" max="4"/>
    <col width="13" customWidth="1" min="5" max="5"/>
    <col width="13" customWidth="1" min="6" max="6"/>
    <col width="13" customWidth="1" min="7" max="7"/>
    <col width="13" customWidth="1" min="8" max="8"/>
    <col width="13" customWidth="1" min="9" max="9"/>
    <col width="13" customWidth="1" min="10" max="10"/>
  </cols>
  <sheetData>
    <row r="1">
      <c r="A1" s="9" t="inlineStr">
        <is>
          <t>How to use this template</t>
        </is>
      </c>
    </row>
    <row r="3">
      <c r="A3" s="10" t="inlineStr">
        <is>
          <t>PURPOSE</t>
        </is>
      </c>
    </row>
    <row r="4">
      <c r="A4" s="11" t="inlineStr">
        <is>
          <t>Cyber Risk Register — a live register to identify, assess, treat and monitor risk.</t>
        </is>
      </c>
    </row>
    <row r="5">
      <c r="A5" s="11" t="inlineStr"/>
    </row>
    <row r="6">
      <c r="A6" s="10" t="inlineStr">
        <is>
          <t>HOW TO USE</t>
        </is>
      </c>
    </row>
    <row r="7">
      <c r="A7" s="11" t="inlineStr">
        <is>
          <t>• Add one row per risk on the Risk Register sheet. Use the Category drop-down (from Taxonomy &amp; Lists).</t>
        </is>
      </c>
    </row>
    <row r="8">
      <c r="A8" s="11" t="inlineStr">
        <is>
          <t>• Score Likelihood (1-5) and Impact (1-5). Inherent Score (L×I) and Rating colour automatically.</t>
        </is>
      </c>
    </row>
    <row r="9">
      <c r="A9" s="11" t="inlineStr">
        <is>
          <t>• Record existing controls and rate Control Effectiveness; then score Residual Likelihood/Impact after controls.</t>
        </is>
      </c>
    </row>
    <row r="10">
      <c r="A10" s="11" t="inlineStr">
        <is>
          <t>• Choose a Treatment Strategy (Treat / Tolerate / Transfer / Terminate) and log the action, owner, target date and status.</t>
        </is>
      </c>
    </row>
    <row r="11">
      <c r="A11" s="11" t="inlineStr">
        <is>
          <t>• The Summary sheet tallies ratings and open/overdue actions automatically.</t>
        </is>
      </c>
    </row>
    <row r="12">
      <c r="A12" s="11" t="inlineStr"/>
    </row>
    <row r="13">
      <c r="A13" s="10" t="inlineStr">
        <is>
          <t>SCORING BANDS</t>
        </is>
      </c>
    </row>
    <row r="14">
      <c r="A14" s="11" t="inlineStr">
        <is>
          <t>Critical 15-25 · High 9-14 · Medium 4-8 · Low 1-3</t>
        </is>
      </c>
    </row>
    <row r="15">
      <c r="A15" s="11" t="inlineStr"/>
    </row>
    <row r="16">
      <c r="A16" s="10" t="inlineStr">
        <is>
          <t>GOVERNANCE</t>
        </is>
      </c>
    </row>
    <row r="17">
      <c r="A17" s="11" t="inlineStr">
        <is>
          <t>• 1st line (owners) maintain the register; 2nd line (risk) reviews; 3rd line (audit) assures.</t>
        </is>
      </c>
    </row>
    <row r="18">
      <c r="A18" s="11" t="inlineStr">
        <is>
          <t>• Escalate Critical/High residual risks and overdue actions to the Risk Committee.</t>
        </is>
      </c>
    </row>
    <row r="19">
      <c r="A19" s="11" t="inlineStr"/>
    </row>
    <row r="20">
      <c r="A20" s="10" t="inlineStr">
        <is>
          <t>DISCLAIMER</t>
        </is>
      </c>
    </row>
    <row r="21">
      <c r="A21" s="11" t="inlineStr">
        <is>
          <t>A management tool. Calibrate scoring scales and appetite to your organisation.</t>
        </is>
      </c>
    </row>
  </sheetData>
  <mergeCells count="19">
    <mergeCell ref="A5:J5"/>
    <mergeCell ref="A8:J8"/>
    <mergeCell ref="A14:J14"/>
    <mergeCell ref="A17:J17"/>
    <mergeCell ref="A4:J4"/>
    <mergeCell ref="A20:J20"/>
    <mergeCell ref="A10:J10"/>
    <mergeCell ref="A19:J19"/>
    <mergeCell ref="A13:J13"/>
    <mergeCell ref="A9:J9"/>
    <mergeCell ref="A15:J15"/>
    <mergeCell ref="A11:J11"/>
    <mergeCell ref="A6:J6"/>
    <mergeCell ref="A7:J7"/>
    <mergeCell ref="A16:J16"/>
    <mergeCell ref="A18:J18"/>
    <mergeCell ref="A3:J3"/>
    <mergeCell ref="A21:J21"/>
    <mergeCell ref="A12:J1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2026-06-22T22:26:52Z</dcterms:created>
  <dcterms:modified xmlns:dcterms="http://purl.org/dc/terms/" xmlns:xsi="http://www.w3.org/2001/XMLSchema-instance" xsi:type="dcterms:W3CDTF">2026-06-22T22:26:52Z</dcterms:modified>
</cp:coreProperties>
</file>